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7410" windowHeight="4455" tabRatio="589" activeTab="0"/>
  </bookViews>
  <sheets>
    <sheet name="Indice" sheetId="1" r:id="rId1"/>
    <sheet name="morbilidad por prestadores" sheetId="2" r:id="rId2"/>
    <sheet name="morbilidad mujer por prestador" sheetId="3" r:id="rId3"/>
    <sheet name="morbilidad hombre por prestador" sheetId="4" r:id="rId4"/>
    <sheet name="morbilidad mujer por edad" sheetId="5" r:id="rId5"/>
    <sheet name="morbilidad hombre por edad" sheetId="6" r:id="rId6"/>
    <sheet name="20 patologías en mujeres" sheetId="7" r:id="rId7"/>
    <sheet name="20 patologías en hombres" sheetId="8" r:id="rId8"/>
    <sheet name="lista mujeres por causas y edad" sheetId="9" r:id="rId9"/>
    <sheet name="lista hombres por causas y edad" sheetId="10" r:id="rId10"/>
    <sheet name="lista mujeres x tasas" sheetId="11" r:id="rId11"/>
    <sheet name="lista hombres x tasas" sheetId="12" r:id="rId12"/>
  </sheets>
  <definedNames>
    <definedName name="_Order1" localSheetId="0" hidden="1">255</definedName>
    <definedName name="_Order1" hidden="1">0</definedName>
    <definedName name="_Order2" localSheetId="0" hidden="1">255</definedName>
    <definedName name="_Order2" hidden="1">0</definedName>
    <definedName name="_xlnm.Print_Area" localSheetId="7">'20 patologías en hombres'!$A$1:$F$48</definedName>
    <definedName name="_xlnm.Print_Area" localSheetId="6">'20 patologías en mujeres'!$A$1:$F$49</definedName>
    <definedName name="_xlnm.Print_Area" localSheetId="9">'lista hombres por causas y edad'!$A$1:$J$64</definedName>
    <definedName name="_xlnm.Print_Area" localSheetId="11">'lista hombres x tasas'!$A$1:$W$66</definedName>
    <definedName name="_xlnm.Print_Area" localSheetId="8">'lista mujeres por causas y edad'!$A$1:$J$70</definedName>
    <definedName name="_xlnm.Print_Area" localSheetId="10">'lista mujeres x tasas'!$A$1:$W$71</definedName>
    <definedName name="_xlnm.Print_Area" localSheetId="5">'morbilidad hombre por edad'!$A$1:$P$31</definedName>
    <definedName name="_xlnm.Print_Area" localSheetId="3">'morbilidad hombre por prestador'!$A$1:$H$29</definedName>
    <definedName name="_xlnm.Print_Area" localSheetId="4">'morbilidad mujer por edad'!$A$1:$P$31</definedName>
    <definedName name="_xlnm.Print_Area" localSheetId="2">'morbilidad mujer por prestador'!$A$1:$H$29</definedName>
    <definedName name="_xlnm.Print_Area" localSheetId="1">'morbilidad por prestadores'!$A$1:$H$30</definedName>
  </definedNames>
  <calcPr fullCalcOnLoad="1"/>
</workbook>
</file>

<file path=xl/sharedStrings.xml><?xml version="1.0" encoding="utf-8"?>
<sst xmlns="http://schemas.openxmlformats.org/spreadsheetml/2006/main" count="1076" uniqueCount="298">
  <si>
    <t>Femenino</t>
  </si>
  <si>
    <t>Total</t>
  </si>
  <si>
    <t>Ciertas enfermedades infecciosas y parasitarias</t>
  </si>
  <si>
    <t>Tumores (neoplasias)</t>
  </si>
  <si>
    <t>Enfermedades endocrinas, nutricionales y metabólicas</t>
  </si>
  <si>
    <t>Trastornos mentales y del comportamiento</t>
  </si>
  <si>
    <t>Enfermedades del sistema nervioso</t>
  </si>
  <si>
    <t>Enfermedades del ojo y sus anexos</t>
  </si>
  <si>
    <t>Enfermedades del sistema circulatorio</t>
  </si>
  <si>
    <t>Enfermedades del sistema respiratorio</t>
  </si>
  <si>
    <t>Enfermedades del sistema digestivo</t>
  </si>
  <si>
    <t>Enfermedades de la piel y del tejido subcutáneo</t>
  </si>
  <si>
    <t>Enfermedades del sistema osteomuscular y del tejido conjuntivo</t>
  </si>
  <si>
    <t>Enfermedades del sistema genitourinario</t>
  </si>
  <si>
    <t>Embarazo, parto y puerperio</t>
  </si>
  <si>
    <t>Ciertas afecciones originadas en el periodo perinatal</t>
  </si>
  <si>
    <t>Malformaciones congénitas, deformidades y anomalías cromosómicas</t>
  </si>
  <si>
    <t>Traumatismos, envenenamientos y algunas otras consecuencias de causas externas</t>
  </si>
  <si>
    <t>Factores que influyen en el estado de salud y contacto con los servicios de salud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</si>
  <si>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</si>
  <si>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</si>
  <si>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</si>
  <si>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</si>
  <si>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</si>
  <si>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</si>
  <si>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</si>
  <si>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</si>
  <si>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</si>
  <si>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</si>
  <si>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</si>
  <si>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</si>
  <si>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</si>
  <si>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</si>
  <si>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</si>
  <si>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</si>
  <si>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</si>
  <si>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</si>
  <si>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</si>
  <si>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XXI</t>
  </si>
  <si>
    <t>Egresos</t>
  </si>
  <si>
    <t>%</t>
  </si>
  <si>
    <t>CIE-10</t>
  </si>
  <si>
    <t>Capítulo</t>
  </si>
  <si>
    <t>Masculino</t>
  </si>
  <si>
    <t>15-44</t>
  </si>
  <si>
    <t>45-64</t>
  </si>
  <si>
    <t>65 y +</t>
  </si>
  <si>
    <t>01-04</t>
  </si>
  <si>
    <t>05-14</t>
  </si>
  <si>
    <t>A00-A09</t>
  </si>
  <si>
    <t>Enfermedades infecciosas intestinales</t>
  </si>
  <si>
    <t>C00-C97</t>
  </si>
  <si>
    <t>Tumores malignos</t>
  </si>
  <si>
    <t>D24</t>
  </si>
  <si>
    <t>D25</t>
  </si>
  <si>
    <t>Leiomioma uterino</t>
  </si>
  <si>
    <t>E10-E14</t>
  </si>
  <si>
    <t>Diabetes Mellitus</t>
  </si>
  <si>
    <t>F32-F33</t>
  </si>
  <si>
    <t>Episodio depresivo y recurrente</t>
  </si>
  <si>
    <t>H25-H26</t>
  </si>
  <si>
    <t>Cataratas</t>
  </si>
  <si>
    <t>Enfermedades del corazón</t>
  </si>
  <si>
    <t>I60-I69</t>
  </si>
  <si>
    <t>J00-J06</t>
  </si>
  <si>
    <t>J10-J18</t>
  </si>
  <si>
    <t>Influenza - Neumonia</t>
  </si>
  <si>
    <t>J20-J22</t>
  </si>
  <si>
    <t>J35</t>
  </si>
  <si>
    <t>J40-J46</t>
  </si>
  <si>
    <t>Bronquitis crónica y no especificada, enfisema y asma</t>
  </si>
  <si>
    <t>K25-K26</t>
  </si>
  <si>
    <t>Úlcera gástrica y duodenal</t>
  </si>
  <si>
    <t>K35-K38</t>
  </si>
  <si>
    <t>Enfermedades del apéndice</t>
  </si>
  <si>
    <t>K40-K46</t>
  </si>
  <si>
    <t>Hernias de la cavidad abdominal</t>
  </si>
  <si>
    <t>K70-K76</t>
  </si>
  <si>
    <t>Enfermedades del hígado</t>
  </si>
  <si>
    <t>K80-K81</t>
  </si>
  <si>
    <t>Colelitiasis y colecistitis</t>
  </si>
  <si>
    <t>L00-L01</t>
  </si>
  <si>
    <t>Infecciones de la piel y del tejido subcutáneo</t>
  </si>
  <si>
    <t>M51</t>
  </si>
  <si>
    <t>N17-N19</t>
  </si>
  <si>
    <t>Insuficiencia renal</t>
  </si>
  <si>
    <t>N20-N21</t>
  </si>
  <si>
    <t>Litiasis urinaria</t>
  </si>
  <si>
    <t>N40</t>
  </si>
  <si>
    <t>Hiperplasia de la próstata</t>
  </si>
  <si>
    <t>N47</t>
  </si>
  <si>
    <t>Prepucio redundante, Fimosis y Parafimosis</t>
  </si>
  <si>
    <t>N80</t>
  </si>
  <si>
    <t>Endometriosis</t>
  </si>
  <si>
    <t>O00-O08</t>
  </si>
  <si>
    <t>Aborto</t>
  </si>
  <si>
    <t>O10-O92</t>
  </si>
  <si>
    <t>Causas obstétricas directas (excepto aborto, parto espontáneo y cesárea)</t>
  </si>
  <si>
    <t>O80-O81</t>
  </si>
  <si>
    <t>Parto único espontáneo y con fórceps</t>
  </si>
  <si>
    <t>O82</t>
  </si>
  <si>
    <t>Parto cesárea</t>
  </si>
  <si>
    <t>S00-T98</t>
  </si>
  <si>
    <t>S02-T12</t>
  </si>
  <si>
    <t>Fracturas</t>
  </si>
  <si>
    <t>E00-E07</t>
  </si>
  <si>
    <t>Enfermedades de la glándula tiroides</t>
  </si>
  <si>
    <t>F00-F52, F54-F99</t>
  </si>
  <si>
    <t>Trastornos mentales</t>
  </si>
  <si>
    <t>G35</t>
  </si>
  <si>
    <t>Esclerosis Múltiple</t>
  </si>
  <si>
    <t>H00-H59</t>
  </si>
  <si>
    <t>M00-M99</t>
  </si>
  <si>
    <t>N81</t>
  </si>
  <si>
    <t>Prolapso genital femenino</t>
  </si>
  <si>
    <t>Las demás causas</t>
  </si>
  <si>
    <t>C18</t>
  </si>
  <si>
    <t>C50</t>
  </si>
  <si>
    <t>C53</t>
  </si>
  <si>
    <t>C56</t>
  </si>
  <si>
    <t>C62</t>
  </si>
  <si>
    <t>C91-C95</t>
  </si>
  <si>
    <t>Leucemias</t>
  </si>
  <si>
    <t>E40-E64</t>
  </si>
  <si>
    <t>G40-G41</t>
  </si>
  <si>
    <t>Epilepsia</t>
  </si>
  <si>
    <t>Enfermedades cerebrovasculares</t>
  </si>
  <si>
    <t>K00-K08</t>
  </si>
  <si>
    <t>R00-R99</t>
  </si>
  <si>
    <t>Síntomas, signos y hallazgos anormales y de laboratorio no clasificados en otra parte</t>
  </si>
  <si>
    <t>Z30</t>
  </si>
  <si>
    <t>I00-I51, excepto I46</t>
  </si>
  <si>
    <t>I20-I25</t>
  </si>
  <si>
    <t>Enfermedades isquémicas del corazón</t>
  </si>
  <si>
    <t>A00-Z99</t>
  </si>
  <si>
    <t>C15</t>
  </si>
  <si>
    <t>C19-C21</t>
  </si>
  <si>
    <t>C23</t>
  </si>
  <si>
    <t>C33-C34</t>
  </si>
  <si>
    <t>C61</t>
  </si>
  <si>
    <t>F20</t>
  </si>
  <si>
    <t>Esquizofrenia</t>
  </si>
  <si>
    <t>F31</t>
  </si>
  <si>
    <t>Trastorno afectivo bipolar</t>
  </si>
  <si>
    <t>H33</t>
  </si>
  <si>
    <t>Desprendimiento de retina</t>
  </si>
  <si>
    <t>S03-T03</t>
  </si>
  <si>
    <t>T20-T32</t>
  </si>
  <si>
    <t>Quemaduras y corrosiones</t>
  </si>
  <si>
    <t>Atención para la anticoncepción</t>
  </si>
  <si>
    <t>Cardiopatías congénitas</t>
  </si>
  <si>
    <t>Q20-Q26</t>
  </si>
  <si>
    <t xml:space="preserve">Desnutrición y otras deficiencias nutricionales </t>
  </si>
  <si>
    <t>I10-I15</t>
  </si>
  <si>
    <t>I05-I09</t>
  </si>
  <si>
    <t>Infarto agudo del miocardio</t>
  </si>
  <si>
    <t>I21</t>
  </si>
  <si>
    <t>Várices de los miembros inferiores</t>
  </si>
  <si>
    <t>I83</t>
  </si>
  <si>
    <t>B20-B24</t>
  </si>
  <si>
    <t>Factores que influyen en la salud y contacto con los servicios de salud</t>
  </si>
  <si>
    <t>Z0-Z99</t>
  </si>
  <si>
    <t>Hepatitis viral</t>
  </si>
  <si>
    <t>B15-B19</t>
  </si>
  <si>
    <t>Tuberculosis</t>
  </si>
  <si>
    <t>A15-A19</t>
  </si>
  <si>
    <t>GRUPOS DE EDAD</t>
  </si>
  <si>
    <t>*Fracturas</t>
  </si>
  <si>
    <t>**Luxaciones, esguinces y torceduras</t>
  </si>
  <si>
    <t>FEMENINO</t>
  </si>
  <si>
    <t>MASCULINO</t>
  </si>
  <si>
    <t>Código</t>
  </si>
  <si>
    <t>Síntomas, signos y hallazgos anormales clínicos y de laboratorio</t>
  </si>
  <si>
    <t>Enfermedades de la sangre y de los órganos hematopoyéticos e inmuntario</t>
  </si>
  <si>
    <t>Causas</t>
  </si>
  <si>
    <t>Prestador Privado</t>
  </si>
  <si>
    <t>Prestador Público</t>
  </si>
  <si>
    <t>menor 1</t>
  </si>
  <si>
    <t>Otros trastornos de los discos intervertebrales</t>
  </si>
  <si>
    <t>Tumor maligno de la mama</t>
  </si>
  <si>
    <t>Tumor maligno del colon</t>
  </si>
  <si>
    <t>Tumor maligno del cuello uterino</t>
  </si>
  <si>
    <t>Tumor maligno de la próstata</t>
  </si>
  <si>
    <t>Enfermedades de los dientes y estructuras de sostén</t>
  </si>
  <si>
    <t>Enfermedades reumáticas crónicas del corazón</t>
  </si>
  <si>
    <t>Enfermedades hipertensivas</t>
  </si>
  <si>
    <t>Tumor benigno de la mama</t>
  </si>
  <si>
    <t>Tumor maligno de la vesícula biliar</t>
  </si>
  <si>
    <t>Tumor maligno del estómago</t>
  </si>
  <si>
    <t>Tumor maligno rectosigmoideo, recto y ano</t>
  </si>
  <si>
    <t>Síntomas, signos y hallazgos anormales clínicos y de laboratorio, no clasificados en otra parte</t>
  </si>
  <si>
    <t>Enfermedades crónicas de las amígdalas y adenoides</t>
  </si>
  <si>
    <t>Nombre de la Hoja</t>
  </si>
  <si>
    <t>Nombre de los cuadros</t>
  </si>
  <si>
    <t>:</t>
  </si>
  <si>
    <t>Otras causas</t>
  </si>
  <si>
    <t>Códigos de luxaciones, esguinces y torceduras **S03,S13,S23,S33,S43,S53,S63,S73,S83,S93 y T03</t>
  </si>
  <si>
    <t>MORBILIDAD HOSPITALARIA POR CAPITULO DE CAUSAS EN MUJERES SEGUN GRUPOS DE EDAD</t>
  </si>
  <si>
    <t>MORBILIDAD HOSPITALARIA POR CAPITULO DE CAUSAS EN HOMBRES SEGUN GRUPOS DE EDAD</t>
  </si>
  <si>
    <t>morbilidad por prestadores</t>
  </si>
  <si>
    <t>morbilidad mujer por prestadores</t>
  </si>
  <si>
    <t>morbilidad hombre por prestador</t>
  </si>
  <si>
    <t>morbilidad mujer por edad</t>
  </si>
  <si>
    <t>morbilidad hombre por edad</t>
  </si>
  <si>
    <t>20 patologías en mujeres</t>
  </si>
  <si>
    <t>20 patologías en hombres</t>
  </si>
  <si>
    <t>lista mujeres por causas y edad</t>
  </si>
  <si>
    <t>lista hombres por causas y edad</t>
  </si>
  <si>
    <t>Volver</t>
  </si>
  <si>
    <t>Sin clasificar</t>
  </si>
  <si>
    <t>Infecciones respiratorias agudas vías aéreas inferiores</t>
  </si>
  <si>
    <t>Infecciones respiratorias agudas vías aéreas superiores</t>
  </si>
  <si>
    <t xml:space="preserve">Capítulo de causas de morbilidad, según la Clasificación Internacional de Enfermedades en su versión N° 10 (CIE-10), de acuerdo a la clasificación efectuada por las Isapres. </t>
  </si>
  <si>
    <t xml:space="preserve">Nota: Estas cifras son provisionales, no auditadas por esta Superintendencia.  </t>
  </si>
  <si>
    <t>Causas de morbilidad, según códigos de la Clasificación Internacional de Enfermedades en su versión N° 10 (CIE-10), conforme a la clasificación efectuada por las Isapres.</t>
  </si>
  <si>
    <t xml:space="preserve">Códigos de fracturas * S02,S12,S22,S32,S42,S52,S62,S72,S82,S92, T02,T08,T10 y T12.    </t>
  </si>
  <si>
    <t>Enfermedades del oido y de la apófisis mastoides</t>
  </si>
  <si>
    <t>AÑO 2002</t>
  </si>
  <si>
    <t>Tumor maligno de tráquea, bronquios y pulmón</t>
  </si>
  <si>
    <t>Tumor maligno de ovario</t>
  </si>
  <si>
    <t>Luxaciones, esguinces y torceduras</t>
  </si>
  <si>
    <t>N00-N39</t>
  </si>
  <si>
    <t>Infecciones respiratorias agudas vías aereas superiores</t>
  </si>
  <si>
    <t>Tumor maligno tráquea, bronquios y pulmón</t>
  </si>
  <si>
    <t>Tumor maligno de testículo</t>
  </si>
  <si>
    <t>Infecciones respiratorias agudas vías aereas inferiores</t>
  </si>
  <si>
    <t>Códigos CIE-10</t>
  </si>
  <si>
    <t>Tasa por 100.000 hombres</t>
  </si>
  <si>
    <t xml:space="preserve">Enfermedad por virus de la inmunodeficiencia humana (VIH) </t>
  </si>
  <si>
    <t>&lt; 1</t>
  </si>
  <si>
    <t xml:space="preserve">* S02,S12,S22,S32,S42,S52,S62,S72,S82,S92,T02,T08,T10 y T12    </t>
  </si>
  <si>
    <t xml:space="preserve">Tasa de egresos alta </t>
  </si>
  <si>
    <t>**S03,S13,S23,S33,S43,S53,S63,S73,S83,S93 y T03</t>
  </si>
  <si>
    <t xml:space="preserve">Tasa de egresos media </t>
  </si>
  <si>
    <t xml:space="preserve">Tasa de egresos baja </t>
  </si>
  <si>
    <t>Tasa de egresos por 100.000 beneficiarias</t>
  </si>
  <si>
    <t>lista mujeres por tasas</t>
  </si>
  <si>
    <t>lista hombres por tasas</t>
  </si>
  <si>
    <t>Tasas de egresos por 100.000 beneficiarios</t>
  </si>
  <si>
    <t>-</t>
  </si>
  <si>
    <t>Tu benigno de la mama</t>
  </si>
  <si>
    <t>Tasa por 100.000 mujeres</t>
  </si>
  <si>
    <t>Indice de Egresos Hospitalarios del Sistema Isapre del año 2003</t>
  </si>
  <si>
    <t>Morbilidad hospitalaria por capítulo de causas según prestadores, año 2003</t>
  </si>
  <si>
    <t>Morbilidad hospitalaria por capítulo de causas en mujeres según prestadores, año 2003</t>
  </si>
  <si>
    <t>Morbilidad hospitalaria por capítulo de causas en hombres según prestadores, año 2003</t>
  </si>
  <si>
    <t>Morbilidad hospitalaria por capítulo de causas en mujeres según grupos de edad, año 2003</t>
  </si>
  <si>
    <t>Morbilidad hospitalaria por capítulo de causas en hombres según grupos de edad, año 2003</t>
  </si>
  <si>
    <t>Veinte principales causas de morbilidad hospitalaria en mujeres, año 2003</t>
  </si>
  <si>
    <t>Veinte principales causas de morbilidad hospitalaria en hombres, año 2003</t>
  </si>
  <si>
    <t xml:space="preserve">Lista ampliada de morbilidad en mujeres según causas y grupos de edad, año 2003 </t>
  </si>
  <si>
    <t>Lista ampliada de morbilidad en hombres según causas y grupos de edad, año 2003</t>
  </si>
  <si>
    <t xml:space="preserve">Lista ampliada de morbilidad en mujeres x 100.000, según causas y grupos de edad, año 2003 </t>
  </si>
  <si>
    <t>Lista ampliada de morbilidad en hombres x 100.000, según causas y grupos de edad, año 2003</t>
  </si>
  <si>
    <t>MORBILIDAD HOSPITALARIA POR CAPITULO DE CAUSAS SEGUN PRESTADORES, AÑO 2003</t>
  </si>
  <si>
    <t>Fuente: Superintendencia de Isapres, Archivo Maestro de Egresos Hospitalarios del año 2003 (AMEH-2003).</t>
  </si>
  <si>
    <t>Enfermedades de la sangre y de los órganos hematopoyéticos e inmunitario</t>
  </si>
  <si>
    <t>MORBILIDAD HOSPITALARIA POR CAPITULO DE CAUSAS EN MUJERES SEGUN PRESTADORES, AÑO 2003</t>
  </si>
  <si>
    <t>Síntomas, signos y hallazgos de laboratorio, no clasificados en otra parte</t>
  </si>
  <si>
    <t>MORBILIDAD HOSPITALARIA POR CAPITULO DE CAUSAS EN HOMBRES SEGUN PRESTADORES, AÑO 2003</t>
  </si>
  <si>
    <t>AÑO 2003</t>
  </si>
  <si>
    <t>Traumatismos y envenenamientos</t>
  </si>
  <si>
    <t>VEINTE PRINCIPALES CAUSAS DE MORBILIDAD HOSPITALARIA EN MUJERES, AÑO 2003</t>
  </si>
  <si>
    <t>Enfermedades del sistema osteomuscular y tejido conjuntivo</t>
  </si>
  <si>
    <t>VEINTE PRINCIPALES CAUSAS DE MORBILIDAD HOSPITALARIA EN HOMBRES, AÑO 2003</t>
  </si>
  <si>
    <t>Prepucio redundante, fimosis y parafimosis</t>
  </si>
  <si>
    <t xml:space="preserve">LISTA AMPLIADA DE MORBILIDAD EN MUJERES SEGUN CAUSAS Y GRUPOS DE EDAD, AÑO 2003 </t>
  </si>
  <si>
    <t>Enfermedades Hipertensivas</t>
  </si>
  <si>
    <t>Enf. Reumáticas crónicas del corazón</t>
  </si>
  <si>
    <t>Enfermedades crónicas de las amigdalas y adenoides</t>
  </si>
  <si>
    <t>Otros trast. de los discos intervertebrales</t>
  </si>
  <si>
    <t xml:space="preserve">LISTA AMPLIADA DE MORBILIDAD EN HOMBRES SEGUN CAUSAS Y GRUPOS DE EDAD, AÑO 2003 </t>
  </si>
  <si>
    <t>Enf. de los dientes y estructuras de sostén</t>
  </si>
  <si>
    <t>Enf. Hipertensivas</t>
  </si>
  <si>
    <t>Enf.crónicas de las amigdalas y adenoides</t>
  </si>
  <si>
    <t>Tu m. Rectosigmoideo, recto y ano</t>
  </si>
  <si>
    <t>Tu m. Tráquea, bronquios y pulmón</t>
  </si>
  <si>
    <t>Tu maligno de la mama</t>
  </si>
  <si>
    <t>Tu maligno de la próstata</t>
  </si>
  <si>
    <t>Tu maligno de la vesícula biliar</t>
  </si>
  <si>
    <t>Tu maligno de testículo</t>
  </si>
  <si>
    <t>Tu maligno del colon</t>
  </si>
  <si>
    <t>Tu maligno del estómago</t>
  </si>
  <si>
    <t xml:space="preserve">LISTA AMPLIADA DE MORBILIDAD EN MUJERES POR TASAS, SEGUN CAUSAS Y GRUPOS DE EDAD, AÑO 2003 </t>
  </si>
  <si>
    <t>Tumor maligno de la tráquea, bronquios y pulmón</t>
  </si>
  <si>
    <t xml:space="preserve">LISTA AMPLIADA DE MORBILIDAD EN HOMBRES POR TASAS, SEGUN CAUSAS Y GRUPOS DE EDAD, AÑO 2003 </t>
  </si>
  <si>
    <t>Síntomas, signos y de laboratorio, no clasificados en otra parte</t>
  </si>
  <si>
    <t>CUADRO N° 5</t>
  </si>
  <si>
    <t>CUADRO N° 5.1</t>
  </si>
  <si>
    <t>CUADRO N° 5.2</t>
  </si>
  <si>
    <t>CUADRO N° 5.3</t>
  </si>
  <si>
    <t>CUADRO N° 5.4</t>
  </si>
  <si>
    <t>CUADRO N° 5.5</t>
  </si>
  <si>
    <t>CUADRO N° 5.6</t>
  </si>
  <si>
    <t>CUADRO N° 5.7</t>
  </si>
  <si>
    <t>CUADRO N° 5.8</t>
  </si>
  <si>
    <t>CUADRO N° 5.9</t>
  </si>
  <si>
    <t>CUADRO N° 5.10</t>
  </si>
</sst>
</file>

<file path=xl/styles.xml><?xml version="1.0" encoding="utf-8"?>
<styleSheet xmlns="http://schemas.openxmlformats.org/spreadsheetml/2006/main">
  <numFmts count="7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.0_-;\-* #,##0.0_-;_-* &quot;-&quot;??_-;_-@_-"/>
    <numFmt numFmtId="171" formatCode="_-* #,##0_-;\-* #,##0_-;_-* &quot;-&quot;??_-;_-@_-"/>
    <numFmt numFmtId="172" formatCode="0.0%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-* #,##0.000_-;\-* #,##0.000_-;_-* &quot;-&quot;??_-;_-@_-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&quot;Ch$&quot;#,##0_);\(&quot;Ch$&quot;#,##0\)"/>
    <numFmt numFmtId="188" formatCode="&quot;Ch$&quot;#,##0_);[Red]\(&quot;Ch$&quot;#,##0\)"/>
    <numFmt numFmtId="189" formatCode="&quot;Ch$&quot;#,##0.00_);\(&quot;Ch$&quot;#,##0.00\)"/>
    <numFmt numFmtId="190" formatCode="&quot;Ch$&quot;#,##0.00_);[Red]\(&quot;Ch$&quot;#,##0.00\)"/>
    <numFmt numFmtId="191" formatCode="_(&quot;Ch$&quot;* #,##0_);_(&quot;Ch$&quot;* \(#,##0\);_(&quot;Ch$&quot;* &quot;-&quot;_);_(@_)"/>
    <numFmt numFmtId="192" formatCode="_(&quot;Ch$&quot;* #,##0.00_);_(&quot;Ch$&quot;* \(#,##0.00\);_(&quot;Ch$&quot;* &quot;-&quot;??_);_(@_)"/>
    <numFmt numFmtId="193" formatCode="&quot;$&quot;#,##0;&quot;$&quot;\-#,##0"/>
    <numFmt numFmtId="194" formatCode="&quot;$&quot;#,##0;[Red]&quot;$&quot;\-#,##0"/>
    <numFmt numFmtId="195" formatCode="&quot;$&quot;#,##0.00;&quot;$&quot;\-#,##0.00"/>
    <numFmt numFmtId="196" formatCode="&quot;$&quot;#,##0.00;[Red]&quot;$&quot;\-#,##0.00"/>
    <numFmt numFmtId="197" formatCode="_ &quot;$&quot;* #,##0_ ;_ &quot;$&quot;* \-#,##0_ ;_ &quot;$&quot;* &quot;-&quot;_ ;_ @_ "/>
    <numFmt numFmtId="198" formatCode="_ * #,##0_ ;_ * \-#,##0_ ;_ * &quot;-&quot;_ ;_ @_ "/>
    <numFmt numFmtId="199" formatCode="_ &quot;$&quot;* #,##0.00_ ;_ &quot;$&quot;* \-#,##0.00_ ;_ &quot;$&quot;* &quot;-&quot;??_ ;_ @_ "/>
    <numFmt numFmtId="200" formatCode="_ * #,##0.00_ ;_ * \-#,##0.00_ ;_ * &quot;-&quot;??_ ;_ @_ "/>
    <numFmt numFmtId="201" formatCode="#,##0\ &quot;Pts&quot;;\-#,##0\ &quot;Pts&quot;"/>
    <numFmt numFmtId="202" formatCode="#,##0\ &quot;Pts&quot;;[Red]\-#,##0\ &quot;Pts&quot;"/>
    <numFmt numFmtId="203" formatCode="#,##0.00\ &quot;Pts&quot;;\-#,##0.00\ &quot;Pts&quot;"/>
    <numFmt numFmtId="204" formatCode="#,##0.00\ &quot;Pts&quot;;[Red]\-#,##0.00\ &quot;Pts&quot;"/>
    <numFmt numFmtId="205" formatCode="_-* #,##0\ &quot;Pts&quot;_-;\-* #,##0\ &quot;Pts&quot;_-;_-* &quot;-&quot;\ &quot;Pts&quot;_-;_-@_-"/>
    <numFmt numFmtId="206" formatCode="_-* #,##0\ _P_t_s_-;\-* #,##0\ _P_t_s_-;_-* &quot;-&quot;\ _P_t_s_-;_-@_-"/>
    <numFmt numFmtId="207" formatCode="_-* #,##0.00\ &quot;Pts&quot;_-;\-* #,##0.00\ &quot;Pts&quot;_-;_-* &quot;-&quot;??\ &quot;Pts&quot;_-;_-@_-"/>
    <numFmt numFmtId="208" formatCode="_-* #,##0.00\ _P_t_s_-;\-* #,##0.00\ _P_t_s_-;_-* &quot;-&quot;??\ _P_t_s_-;_-@_-"/>
    <numFmt numFmtId="209" formatCode="&quot;Peso&quot;#,##0;\-&quot;Peso&quot;#,##0"/>
    <numFmt numFmtId="210" formatCode="&quot;Peso&quot;#,##0;[Red]\-&quot;Peso&quot;#,##0"/>
    <numFmt numFmtId="211" formatCode="&quot;Peso&quot;#,##0.00;\-&quot;Peso&quot;#,##0.00"/>
    <numFmt numFmtId="212" formatCode="&quot;Peso&quot;#,##0.00;[Red]\-&quot;Peso&quot;#,##0.00"/>
    <numFmt numFmtId="213" formatCode="_-&quot;Peso&quot;* #,##0_-;\-&quot;Peso&quot;* #,##0_-;_-&quot;Peso&quot;* &quot;-&quot;_-;_-@_-"/>
    <numFmt numFmtId="214" formatCode="_-&quot;Peso&quot;* #,##0.00_-;\-&quot;Peso&quot;* #,##0.00_-;_-&quot;Peso&quot;* &quot;-&quot;??_-;_-@_-"/>
    <numFmt numFmtId="215" formatCode="General_)"/>
    <numFmt numFmtId="216" formatCode="#,##0.0_);\(#,##0.0\)"/>
    <numFmt numFmtId="217" formatCode="0.0_)"/>
    <numFmt numFmtId="218" formatCode="_ * #,##0.0_ ;_ * \-#,##0.0_ ;_ * &quot;-&quot;??_ ;_ @_ "/>
    <numFmt numFmtId="219" formatCode="_ * #,##0_ ;_ * \-#,##0_ ;_ * &quot;-&quot;??_ ;_ @_ "/>
    <numFmt numFmtId="220" formatCode="#,##0.0"/>
    <numFmt numFmtId="221" formatCode="0_)"/>
    <numFmt numFmtId="222" formatCode="#,##0.0000_);\(#,##0.0000\)"/>
    <numFmt numFmtId="223" formatCode="_ * #,##0.000_ ;_ * \-#,##0.000_ ;_ * &quot;-&quot;??_ ;_ @_ "/>
    <numFmt numFmtId="224" formatCode="_ * #,##0.0000_ ;_ * \-#,##0.0000_ ;_ * &quot;-&quot;??_ ;_ @_ "/>
    <numFmt numFmtId="225" formatCode="_(* #,##0.0000_);_(* \(#,##0.0000\);_(* &quot;-&quot;????_);_(@_)"/>
    <numFmt numFmtId="226" formatCode="#,##0_);\(#,##0\)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9.6"/>
      <color indexed="12"/>
      <name val="TIMES"/>
      <family val="0"/>
    </font>
    <font>
      <sz val="12"/>
      <name val="TIMES"/>
      <family val="0"/>
    </font>
    <font>
      <sz val="10"/>
      <name val="Helv"/>
      <family val="0"/>
    </font>
    <font>
      <sz val="8.5"/>
      <name val="Arial"/>
      <family val="2"/>
    </font>
    <font>
      <b/>
      <sz val="10.5"/>
      <color indexed="63"/>
      <name val="Arial"/>
      <family val="2"/>
    </font>
    <font>
      <b/>
      <u val="single"/>
      <sz val="8.5"/>
      <name val="Arial"/>
      <family val="2"/>
    </font>
    <font>
      <b/>
      <sz val="8.5"/>
      <name val="Arial"/>
      <family val="2"/>
    </font>
    <font>
      <u val="single"/>
      <sz val="8.5"/>
      <name val="Arial"/>
      <family val="2"/>
    </font>
    <font>
      <b/>
      <sz val="8"/>
      <color indexed="63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u val="single"/>
      <sz val="8"/>
      <color indexed="63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2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215" fontId="4" fillId="0" borderId="0">
      <alignment/>
      <protection/>
    </xf>
    <xf numFmtId="37" fontId="5" fillId="0" borderId="0">
      <alignment/>
      <protection/>
    </xf>
    <xf numFmtId="9" fontId="0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37" fontId="6" fillId="0" borderId="0" xfId="23" applyFont="1">
      <alignment/>
      <protection/>
    </xf>
    <xf numFmtId="37" fontId="6" fillId="0" borderId="1" xfId="23" applyFont="1" applyBorder="1">
      <alignment/>
      <protection/>
    </xf>
    <xf numFmtId="37" fontId="8" fillId="0" borderId="0" xfId="20" applyFont="1" applyAlignment="1">
      <alignment/>
    </xf>
    <xf numFmtId="37" fontId="9" fillId="0" borderId="0" xfId="23" applyFont="1">
      <alignment/>
      <protection/>
    </xf>
    <xf numFmtId="37" fontId="10" fillId="0" borderId="0" xfId="20" applyFont="1" applyAlignment="1">
      <alignment/>
    </xf>
    <xf numFmtId="37" fontId="10" fillId="0" borderId="0" xfId="21" applyFont="1" applyAlignment="1">
      <alignment/>
    </xf>
    <xf numFmtId="37" fontId="8" fillId="0" borderId="0" xfId="21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4" fillId="2" borderId="0" xfId="0" applyFont="1" applyFill="1" applyAlignment="1">
      <alignment/>
    </xf>
    <xf numFmtId="0" fontId="12" fillId="0" borderId="2" xfId="0" applyFont="1" applyBorder="1" applyAlignment="1">
      <alignment/>
    </xf>
    <xf numFmtId="3" fontId="12" fillId="0" borderId="0" xfId="0" applyNumberFormat="1" applyFont="1" applyAlignment="1">
      <alignment/>
    </xf>
    <xf numFmtId="0" fontId="16" fillId="0" borderId="0" xfId="0" applyFont="1" applyBorder="1" applyAlignment="1">
      <alignment horizontal="center"/>
    </xf>
    <xf numFmtId="0" fontId="14" fillId="3" borderId="3" xfId="0" applyFont="1" applyFill="1" applyBorder="1" applyAlignment="1">
      <alignment/>
    </xf>
    <xf numFmtId="0" fontId="12" fillId="0" borderId="4" xfId="0" applyFont="1" applyBorder="1" applyAlignment="1">
      <alignment/>
    </xf>
    <xf numFmtId="9" fontId="12" fillId="0" borderId="5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6" xfId="0" applyFont="1" applyBorder="1" applyAlignment="1">
      <alignment/>
    </xf>
    <xf numFmtId="0" fontId="16" fillId="0" borderId="6" xfId="0" applyFont="1" applyBorder="1" applyAlignment="1">
      <alignment horizontal="center"/>
    </xf>
    <xf numFmtId="171" fontId="12" fillId="0" borderId="2" xfId="15" applyNumberFormat="1" applyFont="1" applyBorder="1" applyAlignment="1">
      <alignment/>
    </xf>
    <xf numFmtId="0" fontId="12" fillId="0" borderId="7" xfId="0" applyFont="1" applyBorder="1" applyAlignment="1">
      <alignment/>
    </xf>
    <xf numFmtId="9" fontId="12" fillId="0" borderId="7" xfId="0" applyNumberFormat="1" applyFont="1" applyBorder="1" applyAlignment="1">
      <alignment/>
    </xf>
    <xf numFmtId="171" fontId="11" fillId="0" borderId="0" xfId="15" applyNumberFormat="1" applyFont="1" applyBorder="1" applyAlignment="1">
      <alignment horizontal="center"/>
    </xf>
    <xf numFmtId="172" fontId="11" fillId="0" borderId="0" xfId="24" applyNumberFormat="1" applyFont="1" applyBorder="1" applyAlignment="1">
      <alignment horizontal="center"/>
    </xf>
    <xf numFmtId="171" fontId="12" fillId="0" borderId="4" xfId="15" applyNumberFormat="1" applyFont="1" applyBorder="1" applyAlignment="1">
      <alignment/>
    </xf>
    <xf numFmtId="172" fontId="12" fillId="0" borderId="0" xfId="0" applyNumberFormat="1" applyFont="1" applyAlignment="1">
      <alignment/>
    </xf>
    <xf numFmtId="0" fontId="12" fillId="0" borderId="2" xfId="0" applyFont="1" applyBorder="1" applyAlignment="1">
      <alignment wrapText="1"/>
    </xf>
    <xf numFmtId="0" fontId="12" fillId="0" borderId="8" xfId="0" applyFont="1" applyBorder="1" applyAlignment="1">
      <alignment/>
    </xf>
    <xf numFmtId="0" fontId="12" fillId="0" borderId="8" xfId="0" applyFont="1" applyBorder="1" applyAlignment="1">
      <alignment wrapText="1"/>
    </xf>
    <xf numFmtId="171" fontId="12" fillId="0" borderId="8" xfId="15" applyNumberFormat="1" applyFont="1" applyBorder="1" applyAlignment="1">
      <alignment/>
    </xf>
    <xf numFmtId="0" fontId="12" fillId="0" borderId="9" xfId="0" applyFont="1" applyBorder="1" applyAlignment="1">
      <alignment/>
    </xf>
    <xf numFmtId="0" fontId="12" fillId="0" borderId="9" xfId="0" applyFont="1" applyBorder="1" applyAlignment="1">
      <alignment wrapText="1"/>
    </xf>
    <xf numFmtId="171" fontId="12" fillId="0" borderId="9" xfId="15" applyNumberFormat="1" applyFont="1" applyBorder="1" applyAlignment="1">
      <alignment/>
    </xf>
    <xf numFmtId="171" fontId="12" fillId="0" borderId="0" xfId="15" applyNumberFormat="1" applyFont="1" applyBorder="1" applyAlignment="1">
      <alignment/>
    </xf>
    <xf numFmtId="172" fontId="12" fillId="0" borderId="0" xfId="24" applyNumberFormat="1" applyFont="1" applyBorder="1" applyAlignment="1">
      <alignment/>
    </xf>
    <xf numFmtId="171" fontId="12" fillId="0" borderId="0" xfId="15" applyNumberFormat="1" applyFont="1" applyAlignment="1">
      <alignment/>
    </xf>
    <xf numFmtId="172" fontId="12" fillId="0" borderId="0" xfId="24" applyNumberFormat="1" applyFont="1" applyAlignment="1">
      <alignment/>
    </xf>
    <xf numFmtId="171" fontId="16" fillId="0" borderId="0" xfId="15" applyNumberFormat="1" applyFont="1" applyBorder="1" applyAlignment="1">
      <alignment horizontal="center"/>
    </xf>
    <xf numFmtId="172" fontId="16" fillId="0" borderId="0" xfId="24" applyNumberFormat="1" applyFont="1" applyBorder="1" applyAlignment="1">
      <alignment horizontal="center"/>
    </xf>
    <xf numFmtId="0" fontId="12" fillId="0" borderId="7" xfId="0" applyFont="1" applyBorder="1" applyAlignment="1">
      <alignment wrapText="1"/>
    </xf>
    <xf numFmtId="171" fontId="12" fillId="0" borderId="7" xfId="15" applyNumberFormat="1" applyFont="1" applyBorder="1" applyAlignment="1">
      <alignment/>
    </xf>
    <xf numFmtId="171" fontId="12" fillId="0" borderId="0" xfId="0" applyNumberFormat="1" applyFont="1" applyAlignment="1">
      <alignment/>
    </xf>
    <xf numFmtId="0" fontId="14" fillId="3" borderId="7" xfId="0" applyFont="1" applyFill="1" applyBorder="1" applyAlignment="1">
      <alignment horizontal="center"/>
    </xf>
    <xf numFmtId="16" fontId="14" fillId="3" borderId="7" xfId="0" applyNumberFormat="1" applyFont="1" applyFill="1" applyBorder="1" applyAlignment="1" quotePrefix="1">
      <alignment horizontal="center"/>
    </xf>
    <xf numFmtId="17" fontId="14" fillId="3" borderId="7" xfId="0" applyNumberFormat="1" applyFont="1" applyFill="1" applyBorder="1" applyAlignment="1" quotePrefix="1">
      <alignment horizontal="center"/>
    </xf>
    <xf numFmtId="171" fontId="16" fillId="2" borderId="0" xfId="15" applyNumberFormat="1" applyFont="1" applyFill="1" applyBorder="1" applyAlignment="1">
      <alignment/>
    </xf>
    <xf numFmtId="172" fontId="16" fillId="2" borderId="0" xfId="24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4" fillId="3" borderId="10" xfId="0" applyFont="1" applyFill="1" applyBorder="1" applyAlignment="1">
      <alignment horizontal="center"/>
    </xf>
    <xf numFmtId="0" fontId="14" fillId="3" borderId="9" xfId="0" applyFont="1" applyFill="1" applyBorder="1" applyAlignment="1">
      <alignment horizontal="center"/>
    </xf>
    <xf numFmtId="0" fontId="14" fillId="3" borderId="11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12" xfId="0" applyFont="1" applyFill="1" applyBorder="1" applyAlignment="1">
      <alignment/>
    </xf>
    <xf numFmtId="0" fontId="14" fillId="3" borderId="13" xfId="0" applyFont="1" applyFill="1" applyBorder="1" applyAlignment="1">
      <alignment horizontal="center"/>
    </xf>
    <xf numFmtId="9" fontId="14" fillId="3" borderId="2" xfId="24" applyFont="1" applyFill="1" applyBorder="1" applyAlignment="1">
      <alignment horizontal="center"/>
    </xf>
    <xf numFmtId="0" fontId="14" fillId="3" borderId="14" xfId="0" applyFont="1" applyFill="1" applyBorder="1" applyAlignment="1">
      <alignment horizontal="center"/>
    </xf>
    <xf numFmtId="3" fontId="12" fillId="0" borderId="7" xfId="0" applyNumberFormat="1" applyFont="1" applyBorder="1" applyAlignment="1">
      <alignment/>
    </xf>
    <xf numFmtId="0" fontId="14" fillId="3" borderId="15" xfId="0" applyFont="1" applyFill="1" applyBorder="1" applyAlignment="1">
      <alignment horizontal="center"/>
    </xf>
    <xf numFmtId="3" fontId="12" fillId="0" borderId="8" xfId="0" applyNumberFormat="1" applyFont="1" applyBorder="1" applyAlignment="1">
      <alignment/>
    </xf>
    <xf numFmtId="9" fontId="12" fillId="0" borderId="8" xfId="0" applyNumberFormat="1" applyFont="1" applyBorder="1" applyAlignment="1">
      <alignment/>
    </xf>
    <xf numFmtId="0" fontId="12" fillId="0" borderId="5" xfId="0" applyFont="1" applyBorder="1" applyAlignment="1">
      <alignment/>
    </xf>
    <xf numFmtId="3" fontId="12" fillId="0" borderId="5" xfId="0" applyNumberFormat="1" applyFont="1" applyBorder="1" applyAlignment="1">
      <alignment/>
    </xf>
    <xf numFmtId="0" fontId="14" fillId="3" borderId="16" xfId="0" applyFont="1" applyFill="1" applyBorder="1" applyAlignment="1">
      <alignment horizontal="center"/>
    </xf>
    <xf numFmtId="0" fontId="14" fillId="3" borderId="17" xfId="0" applyFont="1" applyFill="1" applyBorder="1" applyAlignment="1">
      <alignment horizontal="center"/>
    </xf>
    <xf numFmtId="0" fontId="14" fillId="3" borderId="18" xfId="0" applyFont="1" applyFill="1" applyBorder="1" applyAlignment="1">
      <alignment horizontal="center"/>
    </xf>
    <xf numFmtId="0" fontId="12" fillId="0" borderId="19" xfId="0" applyFont="1" applyBorder="1" applyAlignment="1">
      <alignment horizontal="center"/>
    </xf>
    <xf numFmtId="9" fontId="12" fillId="0" borderId="20" xfId="0" applyNumberFormat="1" applyFont="1" applyBorder="1" applyAlignment="1">
      <alignment/>
    </xf>
    <xf numFmtId="0" fontId="12" fillId="0" borderId="21" xfId="0" applyFont="1" applyBorder="1" applyAlignment="1">
      <alignment horizontal="center"/>
    </xf>
    <xf numFmtId="9" fontId="12" fillId="0" borderId="22" xfId="0" applyNumberFormat="1" applyFont="1" applyBorder="1" applyAlignment="1">
      <alignment/>
    </xf>
    <xf numFmtId="0" fontId="12" fillId="0" borderId="23" xfId="0" applyFont="1" applyBorder="1" applyAlignment="1">
      <alignment horizontal="center"/>
    </xf>
    <xf numFmtId="9" fontId="12" fillId="0" borderId="24" xfId="0" applyNumberFormat="1" applyFont="1" applyBorder="1" applyAlignment="1">
      <alignment/>
    </xf>
    <xf numFmtId="0" fontId="14" fillId="3" borderId="25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9" fontId="12" fillId="0" borderId="22" xfId="24" applyFont="1" applyBorder="1" applyAlignment="1">
      <alignment/>
    </xf>
    <xf numFmtId="0" fontId="12" fillId="0" borderId="6" xfId="0" applyFont="1" applyBorder="1" applyAlignment="1">
      <alignment horizontal="center"/>
    </xf>
    <xf numFmtId="9" fontId="12" fillId="0" borderId="24" xfId="24" applyFont="1" applyBorder="1" applyAlignment="1">
      <alignment/>
    </xf>
    <xf numFmtId="9" fontId="14" fillId="3" borderId="26" xfId="24" applyFont="1" applyFill="1" applyBorder="1" applyAlignment="1">
      <alignment horizontal="center"/>
    </xf>
    <xf numFmtId="0" fontId="14" fillId="3" borderId="26" xfId="0" applyFont="1" applyFill="1" applyBorder="1" applyAlignment="1">
      <alignment horizontal="center"/>
    </xf>
    <xf numFmtId="0" fontId="14" fillId="3" borderId="4" xfId="0" applyFont="1" applyFill="1" applyBorder="1" applyAlignment="1">
      <alignment/>
    </xf>
    <xf numFmtId="0" fontId="14" fillId="3" borderId="27" xfId="0" applyFont="1" applyFill="1" applyBorder="1" applyAlignment="1">
      <alignment horizontal="center"/>
    </xf>
    <xf numFmtId="0" fontId="14" fillId="3" borderId="28" xfId="0" applyFont="1" applyFill="1" applyBorder="1" applyAlignment="1">
      <alignment horizontal="center"/>
    </xf>
    <xf numFmtId="0" fontId="14" fillId="3" borderId="29" xfId="0" applyFont="1" applyFill="1" applyBorder="1" applyAlignment="1">
      <alignment/>
    </xf>
    <xf numFmtId="9" fontId="12" fillId="2" borderId="8" xfId="0" applyNumberFormat="1" applyFont="1" applyFill="1" applyBorder="1" applyAlignment="1">
      <alignment/>
    </xf>
    <xf numFmtId="9" fontId="12" fillId="0" borderId="5" xfId="24" applyFont="1" applyBorder="1" applyAlignment="1">
      <alignment horizontal="right"/>
    </xf>
    <xf numFmtId="9" fontId="12" fillId="0" borderId="24" xfId="24" applyFont="1" applyBorder="1" applyAlignment="1">
      <alignment horizontal="right"/>
    </xf>
    <xf numFmtId="0" fontId="14" fillId="3" borderId="9" xfId="0" applyFont="1" applyFill="1" applyBorder="1" applyAlignment="1">
      <alignment/>
    </xf>
    <xf numFmtId="171" fontId="12" fillId="0" borderId="5" xfId="15" applyNumberFormat="1" applyFont="1" applyBorder="1" applyAlignment="1">
      <alignment/>
    </xf>
    <xf numFmtId="16" fontId="14" fillId="3" borderId="9" xfId="0" applyNumberFormat="1" applyFont="1" applyFill="1" applyBorder="1" applyAlignment="1" quotePrefix="1">
      <alignment horizontal="center"/>
    </xf>
    <xf numFmtId="17" fontId="14" fillId="3" borderId="9" xfId="0" applyNumberFormat="1" applyFont="1" applyFill="1" applyBorder="1" applyAlignment="1" quotePrefix="1">
      <alignment horizontal="center"/>
    </xf>
    <xf numFmtId="0" fontId="14" fillId="3" borderId="20" xfId="0" applyFont="1" applyFill="1" applyBorder="1" applyAlignment="1">
      <alignment horizontal="center"/>
    </xf>
    <xf numFmtId="0" fontId="14" fillId="3" borderId="10" xfId="0" applyFont="1" applyFill="1" applyBorder="1" applyAlignment="1">
      <alignment/>
    </xf>
    <xf numFmtId="0" fontId="14" fillId="3" borderId="18" xfId="0" applyFont="1" applyFill="1" applyBorder="1" applyAlignment="1">
      <alignment/>
    </xf>
    <xf numFmtId="172" fontId="12" fillId="0" borderId="30" xfId="24" applyNumberFormat="1" applyFont="1" applyBorder="1" applyAlignment="1">
      <alignment/>
    </xf>
    <xf numFmtId="0" fontId="12" fillId="0" borderId="17" xfId="0" applyFont="1" applyBorder="1" applyAlignment="1">
      <alignment/>
    </xf>
    <xf numFmtId="172" fontId="12" fillId="0" borderId="26" xfId="24" applyNumberFormat="1" applyFont="1" applyBorder="1" applyAlignment="1">
      <alignment/>
    </xf>
    <xf numFmtId="0" fontId="12" fillId="0" borderId="21" xfId="0" applyFont="1" applyBorder="1" applyAlignment="1">
      <alignment/>
    </xf>
    <xf numFmtId="172" fontId="12" fillId="0" borderId="22" xfId="24" applyNumberFormat="1" applyFont="1" applyBorder="1" applyAlignment="1">
      <alignment/>
    </xf>
    <xf numFmtId="0" fontId="12" fillId="0" borderId="10" xfId="0" applyFont="1" applyBorder="1" applyAlignment="1">
      <alignment/>
    </xf>
    <xf numFmtId="172" fontId="12" fillId="0" borderId="11" xfId="24" applyNumberFormat="1" applyFont="1" applyBorder="1" applyAlignment="1">
      <alignment/>
    </xf>
    <xf numFmtId="0" fontId="14" fillId="3" borderId="13" xfId="0" applyFont="1" applyFill="1" applyBorder="1" applyAlignment="1">
      <alignment vertical="center" wrapText="1"/>
    </xf>
    <xf numFmtId="0" fontId="14" fillId="3" borderId="9" xfId="0" applyFont="1" applyFill="1" applyBorder="1" applyAlignment="1">
      <alignment horizontal="center" vertical="center" wrapText="1"/>
    </xf>
    <xf numFmtId="171" fontId="14" fillId="3" borderId="9" xfId="15" applyNumberFormat="1" applyFont="1" applyFill="1" applyBorder="1" applyAlignment="1">
      <alignment horizontal="center" vertical="center" wrapText="1"/>
    </xf>
    <xf numFmtId="172" fontId="14" fillId="3" borderId="11" xfId="24" applyNumberFormat="1" applyFont="1" applyFill="1" applyBorder="1" applyAlignment="1">
      <alignment horizontal="center" vertical="center" wrapText="1"/>
    </xf>
    <xf numFmtId="0" fontId="12" fillId="0" borderId="19" xfId="0" applyFont="1" applyBorder="1" applyAlignment="1">
      <alignment/>
    </xf>
    <xf numFmtId="172" fontId="12" fillId="0" borderId="20" xfId="24" applyNumberFormat="1" applyFont="1" applyBorder="1" applyAlignment="1">
      <alignment/>
    </xf>
    <xf numFmtId="0" fontId="17" fillId="0" borderId="8" xfId="0" applyFont="1" applyBorder="1" applyAlignment="1">
      <alignment/>
    </xf>
    <xf numFmtId="0" fontId="17" fillId="0" borderId="8" xfId="0" applyFont="1" applyBorder="1" applyAlignment="1">
      <alignment wrapText="1"/>
    </xf>
    <xf numFmtId="0" fontId="17" fillId="2" borderId="8" xfId="0" applyFont="1" applyFill="1" applyBorder="1" applyAlignment="1">
      <alignment wrapText="1"/>
    </xf>
    <xf numFmtId="0" fontId="12" fillId="2" borderId="8" xfId="0" applyFont="1" applyFill="1" applyBorder="1" applyAlignment="1">
      <alignment/>
    </xf>
    <xf numFmtId="0" fontId="12" fillId="2" borderId="8" xfId="0" applyFont="1" applyFill="1" applyBorder="1" applyAlignment="1">
      <alignment wrapText="1"/>
    </xf>
    <xf numFmtId="0" fontId="12" fillId="0" borderId="23" xfId="0" applyFont="1" applyBorder="1" applyAlignment="1">
      <alignment/>
    </xf>
    <xf numFmtId="0" fontId="12" fillId="0" borderId="5" xfId="0" applyFont="1" applyBorder="1" applyAlignment="1">
      <alignment wrapText="1"/>
    </xf>
    <xf numFmtId="172" fontId="12" fillId="0" borderId="24" xfId="24" applyNumberFormat="1" applyFont="1" applyBorder="1" applyAlignment="1">
      <alignment/>
    </xf>
    <xf numFmtId="0" fontId="12" fillId="3" borderId="31" xfId="0" applyFont="1" applyFill="1" applyBorder="1" applyAlignment="1">
      <alignment/>
    </xf>
    <xf numFmtId="0" fontId="14" fillId="3" borderId="32" xfId="0" applyFont="1" applyFill="1" applyBorder="1" applyAlignment="1">
      <alignment/>
    </xf>
    <xf numFmtId="0" fontId="14" fillId="3" borderId="33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16" fontId="14" fillId="3" borderId="4" xfId="0" applyNumberFormat="1" applyFont="1" applyFill="1" applyBorder="1" applyAlignment="1" quotePrefix="1">
      <alignment horizontal="center"/>
    </xf>
    <xf numFmtId="17" fontId="14" fillId="3" borderId="4" xfId="0" applyNumberFormat="1" applyFont="1" applyFill="1" applyBorder="1" applyAlignment="1" quotePrefix="1">
      <alignment horizontal="center"/>
    </xf>
    <xf numFmtId="0" fontId="14" fillId="3" borderId="34" xfId="0" applyFont="1" applyFill="1" applyBorder="1" applyAlignment="1">
      <alignment horizontal="center"/>
    </xf>
    <xf numFmtId="0" fontId="14" fillId="3" borderId="30" xfId="0" applyFont="1" applyFill="1" applyBorder="1" applyAlignment="1">
      <alignment horizontal="center"/>
    </xf>
    <xf numFmtId="171" fontId="12" fillId="0" borderId="21" xfId="15" applyNumberFormat="1" applyFont="1" applyBorder="1" applyAlignment="1">
      <alignment/>
    </xf>
    <xf numFmtId="0" fontId="12" fillId="0" borderId="21" xfId="0" applyFont="1" applyFill="1" applyBorder="1" applyAlignment="1">
      <alignment/>
    </xf>
    <xf numFmtId="0" fontId="12" fillId="0" borderId="27" xfId="0" applyFont="1" applyBorder="1" applyAlignment="1">
      <alignment/>
    </xf>
    <xf numFmtId="171" fontId="12" fillId="2" borderId="8" xfId="15" applyNumberFormat="1" applyFont="1" applyFill="1" applyBorder="1" applyAlignment="1">
      <alignment/>
    </xf>
    <xf numFmtId="0" fontId="14" fillId="3" borderId="2" xfId="0" applyFont="1" applyFill="1" applyBorder="1" applyAlignment="1">
      <alignment/>
    </xf>
    <xf numFmtId="0" fontId="14" fillId="3" borderId="26" xfId="0" applyFont="1" applyFill="1" applyBorder="1" applyAlignment="1">
      <alignment/>
    </xf>
    <xf numFmtId="0" fontId="14" fillId="3" borderId="17" xfId="0" applyFont="1" applyFill="1" applyBorder="1" applyAlignment="1">
      <alignment/>
    </xf>
    <xf numFmtId="0" fontId="14" fillId="3" borderId="31" xfId="0" applyFont="1" applyFill="1" applyBorder="1" applyAlignment="1">
      <alignment horizontal="center"/>
    </xf>
    <xf numFmtId="0" fontId="14" fillId="3" borderId="19" xfId="0" applyFont="1" applyFill="1" applyBorder="1" applyAlignment="1">
      <alignment horizontal="center"/>
    </xf>
    <xf numFmtId="9" fontId="12" fillId="0" borderId="5" xfId="24" applyFont="1" applyBorder="1" applyAlignment="1">
      <alignment/>
    </xf>
    <xf numFmtId="0" fontId="14" fillId="3" borderId="35" xfId="0" applyFont="1" applyFill="1" applyBorder="1" applyAlignment="1">
      <alignment horizontal="center"/>
    </xf>
    <xf numFmtId="0" fontId="14" fillId="3" borderId="36" xfId="0" applyFont="1" applyFill="1" applyBorder="1" applyAlignment="1">
      <alignment horizontal="center"/>
    </xf>
    <xf numFmtId="0" fontId="14" fillId="3" borderId="37" xfId="0" applyFont="1" applyFill="1" applyBorder="1" applyAlignment="1">
      <alignment horizontal="center"/>
    </xf>
    <xf numFmtId="0" fontId="14" fillId="3" borderId="38" xfId="0" applyFont="1" applyFill="1" applyBorder="1" applyAlignment="1">
      <alignment horizontal="center"/>
    </xf>
    <xf numFmtId="171" fontId="14" fillId="4" borderId="25" xfId="15" applyNumberFormat="1" applyFont="1" applyFill="1" applyBorder="1" applyAlignment="1">
      <alignment horizontal="center"/>
    </xf>
    <xf numFmtId="16" fontId="14" fillId="4" borderId="9" xfId="0" applyNumberFormat="1" applyFont="1" applyFill="1" applyBorder="1" applyAlignment="1" quotePrefix="1">
      <alignment horizontal="center"/>
    </xf>
    <xf numFmtId="17" fontId="14" fillId="4" borderId="9" xfId="0" applyNumberFormat="1" applyFont="1" applyFill="1" applyBorder="1" applyAlignment="1" quotePrefix="1">
      <alignment horizontal="center"/>
    </xf>
    <xf numFmtId="0" fontId="14" fillId="4" borderId="9" xfId="0" applyFont="1" applyFill="1" applyBorder="1" applyAlignment="1">
      <alignment horizontal="center"/>
    </xf>
    <xf numFmtId="0" fontId="14" fillId="3" borderId="39" xfId="0" applyFont="1" applyFill="1" applyBorder="1" applyAlignment="1">
      <alignment horizontal="center"/>
    </xf>
    <xf numFmtId="171" fontId="14" fillId="5" borderId="5" xfId="15" applyNumberFormat="1" applyFont="1" applyFill="1" applyBorder="1" applyAlignment="1">
      <alignment/>
    </xf>
    <xf numFmtId="0" fontId="14" fillId="3" borderId="24" xfId="0" applyFont="1" applyFill="1" applyBorder="1" applyAlignment="1">
      <alignment/>
    </xf>
    <xf numFmtId="0" fontId="12" fillId="0" borderId="28" xfId="0" applyFont="1" applyBorder="1" applyAlignment="1">
      <alignment/>
    </xf>
    <xf numFmtId="0" fontId="12" fillId="0" borderId="29" xfId="0" applyFont="1" applyBorder="1" applyAlignment="1">
      <alignment/>
    </xf>
    <xf numFmtId="171" fontId="12" fillId="0" borderId="29" xfId="15" applyNumberFormat="1" applyFont="1" applyBorder="1" applyAlignment="1">
      <alignment/>
    </xf>
    <xf numFmtId="171" fontId="12" fillId="0" borderId="25" xfId="15" applyNumberFormat="1" applyFont="1" applyBorder="1" applyAlignment="1">
      <alignment/>
    </xf>
    <xf numFmtId="171" fontId="14" fillId="6" borderId="29" xfId="15" applyNumberFormat="1" applyFont="1" applyFill="1" applyBorder="1" applyAlignment="1">
      <alignment/>
    </xf>
    <xf numFmtId="171" fontId="14" fillId="7" borderId="29" xfId="15" applyNumberFormat="1" applyFont="1" applyFill="1" applyBorder="1" applyAlignment="1">
      <alignment/>
    </xf>
    <xf numFmtId="171" fontId="12" fillId="8" borderId="29" xfId="15" applyNumberFormat="1" applyFont="1" applyFill="1" applyBorder="1" applyAlignment="1">
      <alignment/>
    </xf>
    <xf numFmtId="171" fontId="12" fillId="0" borderId="40" xfId="15" applyNumberFormat="1" applyFont="1" applyBorder="1" applyAlignment="1">
      <alignment/>
    </xf>
    <xf numFmtId="171" fontId="14" fillId="6" borderId="8" xfId="15" applyNumberFormat="1" applyFont="1" applyFill="1" applyBorder="1" applyAlignment="1">
      <alignment/>
    </xf>
    <xf numFmtId="171" fontId="14" fillId="7" borderId="8" xfId="15" applyNumberFormat="1" applyFont="1" applyFill="1" applyBorder="1" applyAlignment="1">
      <alignment/>
    </xf>
    <xf numFmtId="171" fontId="12" fillId="8" borderId="8" xfId="15" applyNumberFormat="1" applyFont="1" applyFill="1" applyBorder="1" applyAlignment="1">
      <alignment/>
    </xf>
    <xf numFmtId="171" fontId="12" fillId="0" borderId="22" xfId="15" applyNumberFormat="1" applyFont="1" applyBorder="1" applyAlignment="1">
      <alignment/>
    </xf>
    <xf numFmtId="0" fontId="12" fillId="7" borderId="8" xfId="0" applyFont="1" applyFill="1" applyBorder="1" applyAlignment="1">
      <alignment/>
    </xf>
    <xf numFmtId="171" fontId="12" fillId="7" borderId="0" xfId="15" applyNumberFormat="1" applyFont="1" applyFill="1" applyBorder="1" applyAlignment="1">
      <alignment/>
    </xf>
    <xf numFmtId="0" fontId="12" fillId="8" borderId="8" xfId="0" applyFont="1" applyFill="1" applyBorder="1" applyAlignment="1">
      <alignment/>
    </xf>
    <xf numFmtId="171" fontId="12" fillId="8" borderId="0" xfId="15" applyNumberFormat="1" applyFont="1" applyFill="1" applyBorder="1" applyAlignment="1">
      <alignment/>
    </xf>
    <xf numFmtId="171" fontId="12" fillId="8" borderId="8" xfId="15" applyNumberFormat="1" applyFont="1" applyFill="1" applyBorder="1" applyAlignment="1">
      <alignment horizontal="center"/>
    </xf>
    <xf numFmtId="171" fontId="12" fillId="0" borderId="6" xfId="15" applyNumberFormat="1" applyFont="1" applyBorder="1" applyAlignment="1">
      <alignment/>
    </xf>
    <xf numFmtId="171" fontId="14" fillId="6" borderId="5" xfId="15" applyNumberFormat="1" applyFont="1" applyFill="1" applyBorder="1" applyAlignment="1">
      <alignment/>
    </xf>
    <xf numFmtId="171" fontId="14" fillId="7" borderId="5" xfId="15" applyNumberFormat="1" applyFont="1" applyFill="1" applyBorder="1" applyAlignment="1">
      <alignment/>
    </xf>
    <xf numFmtId="171" fontId="12" fillId="8" borderId="6" xfId="15" applyNumberFormat="1" applyFont="1" applyFill="1" applyBorder="1" applyAlignment="1">
      <alignment/>
    </xf>
    <xf numFmtId="171" fontId="12" fillId="8" borderId="5" xfId="15" applyNumberFormat="1" applyFont="1" applyFill="1" applyBorder="1" applyAlignment="1">
      <alignment/>
    </xf>
    <xf numFmtId="171" fontId="12" fillId="0" borderId="24" xfId="15" applyNumberFormat="1" applyFont="1" applyBorder="1" applyAlignment="1">
      <alignment/>
    </xf>
    <xf numFmtId="0" fontId="14" fillId="9" borderId="31" xfId="0" applyFont="1" applyFill="1" applyBorder="1" applyAlignment="1">
      <alignment/>
    </xf>
    <xf numFmtId="3" fontId="16" fillId="2" borderId="33" xfId="0" applyNumberFormat="1" applyFont="1" applyFill="1" applyBorder="1" applyAlignment="1">
      <alignment/>
    </xf>
    <xf numFmtId="171" fontId="16" fillId="0" borderId="38" xfId="15" applyNumberFormat="1" applyFont="1" applyBorder="1" applyAlignment="1">
      <alignment/>
    </xf>
    <xf numFmtId="171" fontId="13" fillId="6" borderId="33" xfId="15" applyNumberFormat="1" applyFont="1" applyFill="1" applyBorder="1" applyAlignment="1">
      <alignment/>
    </xf>
    <xf numFmtId="171" fontId="13" fillId="7" borderId="33" xfId="15" applyNumberFormat="1" applyFont="1" applyFill="1" applyBorder="1" applyAlignment="1">
      <alignment/>
    </xf>
    <xf numFmtId="171" fontId="16" fillId="8" borderId="33" xfId="15" applyNumberFormat="1" applyFont="1" applyFill="1" applyBorder="1" applyAlignment="1">
      <alignment/>
    </xf>
    <xf numFmtId="171" fontId="16" fillId="0" borderId="34" xfId="15" applyNumberFormat="1" applyFont="1" applyBorder="1" applyAlignment="1">
      <alignment/>
    </xf>
    <xf numFmtId="0" fontId="18" fillId="6" borderId="4" xfId="0" applyFont="1" applyFill="1" applyBorder="1" applyAlignment="1">
      <alignment/>
    </xf>
    <xf numFmtId="0" fontId="12" fillId="7" borderId="12" xfId="0" applyFont="1" applyFill="1" applyBorder="1" applyAlignment="1">
      <alignment/>
    </xf>
    <xf numFmtId="0" fontId="12" fillId="8" borderId="12" xfId="0" applyFont="1" applyFill="1" applyBorder="1" applyAlignment="1">
      <alignment/>
    </xf>
    <xf numFmtId="0" fontId="14" fillId="3" borderId="25" xfId="0" applyFont="1" applyFill="1" applyBorder="1" applyAlignment="1">
      <alignment/>
    </xf>
    <xf numFmtId="172" fontId="14" fillId="3" borderId="25" xfId="24" applyNumberFormat="1" applyFont="1" applyFill="1" applyBorder="1" applyAlignment="1">
      <alignment/>
    </xf>
    <xf numFmtId="16" fontId="14" fillId="3" borderId="33" xfId="0" applyNumberFormat="1" applyFont="1" applyFill="1" applyBorder="1" applyAlignment="1" quotePrefix="1">
      <alignment horizontal="center"/>
    </xf>
    <xf numFmtId="17" fontId="14" fillId="3" borderId="33" xfId="0" applyNumberFormat="1" applyFont="1" applyFill="1" applyBorder="1" applyAlignment="1" quotePrefix="1">
      <alignment horizontal="center"/>
    </xf>
    <xf numFmtId="172" fontId="14" fillId="3" borderId="33" xfId="24" applyNumberFormat="1" applyFont="1" applyFill="1" applyBorder="1" applyAlignment="1">
      <alignment horizontal="center"/>
    </xf>
    <xf numFmtId="172" fontId="14" fillId="3" borderId="34" xfId="24" applyNumberFormat="1" applyFont="1" applyFill="1" applyBorder="1" applyAlignment="1">
      <alignment horizontal="center"/>
    </xf>
    <xf numFmtId="171" fontId="14" fillId="3" borderId="33" xfId="15" applyNumberFormat="1" applyFont="1" applyFill="1" applyBorder="1" applyAlignment="1">
      <alignment horizontal="center"/>
    </xf>
    <xf numFmtId="171" fontId="14" fillId="3" borderId="34" xfId="15" applyNumberFormat="1" applyFont="1" applyFill="1" applyBorder="1" applyAlignment="1">
      <alignment horizontal="center"/>
    </xf>
    <xf numFmtId="3" fontId="12" fillId="0" borderId="29" xfId="0" applyNumberFormat="1" applyFont="1" applyBorder="1" applyAlignment="1">
      <alignment/>
    </xf>
    <xf numFmtId="171" fontId="14" fillId="10" borderId="8" xfId="15" applyNumberFormat="1" applyFont="1" applyFill="1" applyBorder="1" applyAlignment="1">
      <alignment/>
    </xf>
    <xf numFmtId="171" fontId="18" fillId="0" borderId="8" xfId="15" applyNumberFormat="1" applyFont="1" applyBorder="1" applyAlignment="1">
      <alignment/>
    </xf>
    <xf numFmtId="0" fontId="18" fillId="0" borderId="0" xfId="0" applyFont="1" applyBorder="1" applyAlignment="1">
      <alignment/>
    </xf>
    <xf numFmtId="0" fontId="14" fillId="7" borderId="8" xfId="0" applyFont="1" applyFill="1" applyBorder="1" applyAlignment="1">
      <alignment/>
    </xf>
    <xf numFmtId="171" fontId="18" fillId="0" borderId="0" xfId="15" applyNumberFormat="1" applyFont="1" applyBorder="1" applyAlignment="1">
      <alignment/>
    </xf>
    <xf numFmtId="3" fontId="12" fillId="8" borderId="8" xfId="0" applyNumberFormat="1" applyFont="1" applyFill="1" applyBorder="1" applyAlignment="1">
      <alignment/>
    </xf>
    <xf numFmtId="171" fontId="12" fillId="0" borderId="8" xfId="15" applyNumberFormat="1" applyFont="1" applyBorder="1" applyAlignment="1">
      <alignment horizontal="left"/>
    </xf>
    <xf numFmtId="171" fontId="16" fillId="0" borderId="8" xfId="15" applyNumberFormat="1" applyFont="1" applyBorder="1" applyAlignment="1">
      <alignment/>
    </xf>
    <xf numFmtId="0" fontId="14" fillId="9" borderId="23" xfId="0" applyFont="1" applyFill="1" applyBorder="1" applyAlignment="1">
      <alignment/>
    </xf>
    <xf numFmtId="0" fontId="16" fillId="0" borderId="5" xfId="0" applyFont="1" applyBorder="1" applyAlignment="1">
      <alignment/>
    </xf>
    <xf numFmtId="171" fontId="16" fillId="0" borderId="5" xfId="15" applyNumberFormat="1" applyFont="1" applyBorder="1" applyAlignment="1">
      <alignment/>
    </xf>
    <xf numFmtId="171" fontId="13" fillId="6" borderId="5" xfId="15" applyNumberFormat="1" applyFont="1" applyFill="1" applyBorder="1" applyAlignment="1">
      <alignment/>
    </xf>
    <xf numFmtId="171" fontId="16" fillId="8" borderId="5" xfId="15" applyNumberFormat="1" applyFont="1" applyFill="1" applyBorder="1" applyAlignment="1">
      <alignment/>
    </xf>
    <xf numFmtId="171" fontId="13" fillId="7" borderId="5" xfId="15" applyNumberFormat="1" applyFont="1" applyFill="1" applyBorder="1" applyAlignment="1">
      <alignment/>
    </xf>
    <xf numFmtId="171" fontId="16" fillId="0" borderId="24" xfId="15" applyNumberFormat="1" applyFont="1" applyBorder="1" applyAlignment="1">
      <alignment/>
    </xf>
    <xf numFmtId="3" fontId="14" fillId="3" borderId="9" xfId="0" applyNumberFormat="1" applyFont="1" applyFill="1" applyBorder="1" applyAlignment="1">
      <alignment/>
    </xf>
    <xf numFmtId="9" fontId="14" fillId="3" borderId="9" xfId="0" applyNumberFormat="1" applyFont="1" applyFill="1" applyBorder="1" applyAlignment="1">
      <alignment/>
    </xf>
    <xf numFmtId="9" fontId="14" fillId="3" borderId="11" xfId="0" applyNumberFormat="1" applyFont="1" applyFill="1" applyBorder="1" applyAlignment="1">
      <alignment/>
    </xf>
    <xf numFmtId="3" fontId="14" fillId="3" borderId="4" xfId="0" applyNumberFormat="1" applyFont="1" applyFill="1" applyBorder="1" applyAlignment="1">
      <alignment/>
    </xf>
    <xf numFmtId="9" fontId="14" fillId="3" borderId="4" xfId="0" applyNumberFormat="1" applyFont="1" applyFill="1" applyBorder="1" applyAlignment="1">
      <alignment/>
    </xf>
    <xf numFmtId="9" fontId="14" fillId="3" borderId="30" xfId="24" applyFont="1" applyFill="1" applyBorder="1" applyAlignment="1">
      <alignment/>
    </xf>
    <xf numFmtId="9" fontId="14" fillId="3" borderId="9" xfId="24" applyFont="1" applyFill="1" applyBorder="1" applyAlignment="1">
      <alignment/>
    </xf>
    <xf numFmtId="171" fontId="14" fillId="3" borderId="9" xfId="15" applyNumberFormat="1" applyFont="1" applyFill="1" applyBorder="1" applyAlignment="1">
      <alignment/>
    </xf>
    <xf numFmtId="171" fontId="14" fillId="3" borderId="12" xfId="15" applyNumberFormat="1" applyFont="1" applyFill="1" applyBorder="1" applyAlignment="1">
      <alignment/>
    </xf>
    <xf numFmtId="172" fontId="14" fillId="3" borderId="41" xfId="24" applyNumberFormat="1" applyFont="1" applyFill="1" applyBorder="1" applyAlignment="1">
      <alignment/>
    </xf>
    <xf numFmtId="0" fontId="14" fillId="3" borderId="27" xfId="0" applyFont="1" applyFill="1" applyBorder="1" applyAlignment="1">
      <alignment/>
    </xf>
    <xf numFmtId="171" fontId="14" fillId="3" borderId="4" xfId="15" applyNumberFormat="1" applyFont="1" applyFill="1" applyBorder="1" applyAlignment="1">
      <alignment/>
    </xf>
    <xf numFmtId="172" fontId="14" fillId="3" borderId="30" xfId="24" applyNumberFormat="1" applyFont="1" applyFill="1" applyBorder="1" applyAlignment="1">
      <alignment/>
    </xf>
    <xf numFmtId="171" fontId="14" fillId="3" borderId="17" xfId="15" applyNumberFormat="1" applyFont="1" applyFill="1" applyBorder="1" applyAlignment="1">
      <alignment/>
    </xf>
    <xf numFmtId="171" fontId="14" fillId="3" borderId="2" xfId="15" applyNumberFormat="1" applyFont="1" applyFill="1" applyBorder="1" applyAlignment="1">
      <alignment/>
    </xf>
    <xf numFmtId="172" fontId="14" fillId="3" borderId="26" xfId="24" applyNumberFormat="1" applyFont="1" applyFill="1" applyBorder="1" applyAlignment="1">
      <alignment/>
    </xf>
    <xf numFmtId="0" fontId="16" fillId="3" borderId="5" xfId="0" applyFont="1" applyFill="1" applyBorder="1" applyAlignment="1">
      <alignment/>
    </xf>
    <xf numFmtId="0" fontId="16" fillId="0" borderId="0" xfId="0" applyFont="1" applyBorder="1" applyAlignment="1">
      <alignment/>
    </xf>
    <xf numFmtId="171" fontId="16" fillId="0" borderId="0" xfId="15" applyNumberFormat="1" applyFont="1" applyBorder="1" applyAlignment="1">
      <alignment/>
    </xf>
    <xf numFmtId="0" fontId="16" fillId="0" borderId="0" xfId="0" applyFont="1" applyFill="1" applyBorder="1" applyAlignment="1">
      <alignment/>
    </xf>
    <xf numFmtId="171" fontId="16" fillId="0" borderId="0" xfId="15" applyNumberFormat="1" applyFont="1" applyFill="1" applyBorder="1" applyAlignment="1">
      <alignment/>
    </xf>
    <xf numFmtId="171" fontId="13" fillId="0" borderId="0" xfId="15" applyNumberFormat="1" applyFont="1" applyFill="1" applyBorder="1" applyAlignment="1">
      <alignment/>
    </xf>
    <xf numFmtId="0" fontId="14" fillId="0" borderId="25" xfId="0" applyFont="1" applyFill="1" applyBorder="1" applyAlignment="1">
      <alignment/>
    </xf>
    <xf numFmtId="0" fontId="16" fillId="0" borderId="25" xfId="0" applyFont="1" applyFill="1" applyBorder="1" applyAlignment="1">
      <alignment/>
    </xf>
    <xf numFmtId="0" fontId="16" fillId="3" borderId="33" xfId="0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3" fontId="16" fillId="0" borderId="8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4" fillId="3" borderId="34" xfId="0" applyFont="1" applyFill="1" applyBorder="1" applyAlignment="1">
      <alignment horizontal="center"/>
    </xf>
    <xf numFmtId="43" fontId="14" fillId="3" borderId="42" xfId="15" applyFont="1" applyFill="1" applyBorder="1" applyAlignment="1">
      <alignment horizontal="center" vertical="center"/>
    </xf>
    <xf numFmtId="0" fontId="14" fillId="3" borderId="29" xfId="0" applyFont="1" applyFill="1" applyBorder="1" applyAlignment="1">
      <alignment horizontal="center"/>
    </xf>
    <xf numFmtId="0" fontId="14" fillId="3" borderId="40" xfId="0" applyFont="1" applyFill="1" applyBorder="1" applyAlignment="1">
      <alignment horizontal="center"/>
    </xf>
    <xf numFmtId="16" fontId="14" fillId="3" borderId="9" xfId="0" applyNumberFormat="1" applyFont="1" applyFill="1" applyBorder="1" applyAlignment="1" quotePrefix="1">
      <alignment horizontal="center"/>
    </xf>
    <xf numFmtId="17" fontId="14" fillId="3" borderId="9" xfId="0" applyNumberFormat="1" applyFont="1" applyFill="1" applyBorder="1" applyAlignment="1" quotePrefix="1">
      <alignment horizontal="center"/>
    </xf>
    <xf numFmtId="0" fontId="14" fillId="3" borderId="10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9" fontId="14" fillId="3" borderId="25" xfId="24" applyFont="1" applyFill="1" applyBorder="1" applyAlignment="1">
      <alignment horizontal="center"/>
    </xf>
    <xf numFmtId="9" fontId="14" fillId="3" borderId="9" xfId="24" applyFont="1" applyFill="1" applyBorder="1" applyAlignment="1">
      <alignment horizontal="center"/>
    </xf>
    <xf numFmtId="0" fontId="14" fillId="3" borderId="31" xfId="0" applyFont="1" applyFill="1" applyBorder="1" applyAlignment="1">
      <alignment horizontal="center"/>
    </xf>
    <xf numFmtId="0" fontId="14" fillId="3" borderId="33" xfId="0" applyFont="1" applyFill="1" applyBorder="1" applyAlignment="1">
      <alignment horizontal="center"/>
    </xf>
    <xf numFmtId="215" fontId="7" fillId="0" borderId="0" xfId="22" applyFont="1" applyAlignment="1">
      <alignment horizontal="center"/>
      <protection/>
    </xf>
    <xf numFmtId="0" fontId="15" fillId="0" borderId="0" xfId="21" applyFont="1" applyAlignment="1">
      <alignment horizontal="center"/>
    </xf>
    <xf numFmtId="0" fontId="11" fillId="0" borderId="0" xfId="21" applyFont="1" applyAlignment="1">
      <alignment horizontal="center"/>
    </xf>
    <xf numFmtId="0" fontId="11" fillId="0" borderId="0" xfId="0" applyFont="1" applyFill="1" applyAlignment="1">
      <alignment horizontal="center"/>
    </xf>
    <xf numFmtId="0" fontId="14" fillId="3" borderId="10" xfId="0" applyFont="1" applyFill="1" applyBorder="1" applyAlignment="1">
      <alignment horizontal="center"/>
    </xf>
    <xf numFmtId="0" fontId="14" fillId="3" borderId="9" xfId="0" applyFont="1" applyFill="1" applyBorder="1" applyAlignment="1">
      <alignment horizontal="center"/>
    </xf>
    <xf numFmtId="0" fontId="14" fillId="3" borderId="11" xfId="0" applyFont="1" applyFill="1" applyBorder="1" applyAlignment="1">
      <alignment horizontal="center"/>
    </xf>
    <xf numFmtId="0" fontId="14" fillId="3" borderId="29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1" fillId="0" borderId="0" xfId="21" applyFont="1" applyFill="1" applyAlignment="1">
      <alignment horizontal="center"/>
    </xf>
    <xf numFmtId="0" fontId="16" fillId="0" borderId="0" xfId="0" applyFont="1" applyBorder="1" applyAlignment="1">
      <alignment horizontal="center"/>
    </xf>
    <xf numFmtId="0" fontId="14" fillId="3" borderId="16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4" fillId="3" borderId="29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28" xfId="0" applyFont="1" applyFill="1" applyBorder="1" applyAlignment="1">
      <alignment horizontal="center" vertical="center" wrapText="1"/>
    </xf>
    <xf numFmtId="0" fontId="14" fillId="3" borderId="27" xfId="0" applyFont="1" applyFill="1" applyBorder="1" applyAlignment="1">
      <alignment horizontal="center" vertical="center" wrapText="1"/>
    </xf>
    <xf numFmtId="43" fontId="14" fillId="3" borderId="43" xfId="15" applyFont="1" applyFill="1" applyBorder="1" applyAlignment="1">
      <alignment horizontal="center" vertical="center"/>
    </xf>
    <xf numFmtId="172" fontId="14" fillId="3" borderId="14" xfId="24" applyNumberFormat="1" applyFont="1" applyFill="1" applyBorder="1" applyAlignment="1">
      <alignment horizontal="center" vertical="center"/>
    </xf>
    <xf numFmtId="172" fontId="14" fillId="3" borderId="44" xfId="24" applyNumberFormat="1" applyFont="1" applyFill="1" applyBorder="1" applyAlignment="1">
      <alignment horizontal="center" vertical="center"/>
    </xf>
    <xf numFmtId="172" fontId="14" fillId="3" borderId="45" xfId="24" applyNumberFormat="1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/>
    </xf>
    <xf numFmtId="0" fontId="14" fillId="3" borderId="42" xfId="0" applyFont="1" applyFill="1" applyBorder="1" applyAlignment="1">
      <alignment horizontal="center" vertical="center"/>
    </xf>
    <xf numFmtId="0" fontId="14" fillId="3" borderId="43" xfId="0" applyFont="1" applyFill="1" applyBorder="1" applyAlignment="1">
      <alignment horizontal="center" vertical="center"/>
    </xf>
    <xf numFmtId="172" fontId="14" fillId="3" borderId="46" xfId="24" applyNumberFormat="1" applyFont="1" applyFill="1" applyBorder="1" applyAlignment="1">
      <alignment horizontal="center" vertical="center"/>
    </xf>
    <xf numFmtId="0" fontId="14" fillId="3" borderId="25" xfId="0" applyFont="1" applyFill="1" applyBorder="1" applyAlignment="1">
      <alignment horizontal="center"/>
    </xf>
    <xf numFmtId="171" fontId="14" fillId="3" borderId="3" xfId="15" applyNumberFormat="1" applyFont="1" applyFill="1" applyBorder="1" applyAlignment="1">
      <alignment horizontal="center"/>
    </xf>
    <xf numFmtId="171" fontId="14" fillId="3" borderId="38" xfId="15" applyNumberFormat="1" applyFont="1" applyFill="1" applyBorder="1" applyAlignment="1">
      <alignment horizontal="center"/>
    </xf>
    <xf numFmtId="43" fontId="14" fillId="3" borderId="25" xfId="15" applyFont="1" applyFill="1" applyBorder="1" applyAlignment="1">
      <alignment horizontal="center" vertical="center"/>
    </xf>
    <xf numFmtId="43" fontId="14" fillId="3" borderId="0" xfId="15" applyFont="1" applyFill="1" applyBorder="1" applyAlignment="1">
      <alignment horizontal="center" vertical="center"/>
    </xf>
    <xf numFmtId="43" fontId="14" fillId="3" borderId="6" xfId="15" applyFont="1" applyFill="1" applyBorder="1" applyAlignment="1">
      <alignment horizontal="center" vertical="center"/>
    </xf>
    <xf numFmtId="0" fontId="14" fillId="3" borderId="47" xfId="0" applyFont="1" applyFill="1" applyBorder="1" applyAlignment="1">
      <alignment horizontal="center" vertical="center" wrapText="1"/>
    </xf>
    <xf numFmtId="0" fontId="14" fillId="3" borderId="48" xfId="0" applyFont="1" applyFill="1" applyBorder="1" applyAlignment="1">
      <alignment horizontal="center" vertical="center" wrapText="1"/>
    </xf>
    <xf numFmtId="0" fontId="14" fillId="3" borderId="43" xfId="0" applyFont="1" applyFill="1" applyBorder="1" applyAlignment="1">
      <alignment horizontal="center" vertical="center" wrapText="1"/>
    </xf>
    <xf numFmtId="0" fontId="14" fillId="3" borderId="38" xfId="0" applyFont="1" applyFill="1" applyBorder="1" applyAlignment="1">
      <alignment horizontal="center"/>
    </xf>
    <xf numFmtId="0" fontId="14" fillId="3" borderId="46" xfId="0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ipervínculo_Cartera 2002" xfId="20"/>
    <cellStyle name="Hyperlink" xfId="21"/>
    <cellStyle name="Normal_Cartera 2002" xfId="22"/>
    <cellStyle name="Normal_Cartera dic 2000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6629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6629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28.421875" style="4" bestFit="1" customWidth="1"/>
    <col min="3" max="3" width="1.421875" style="1" bestFit="1" customWidth="1"/>
    <col min="4" max="4" width="65.57421875" style="1" bestFit="1" customWidth="1"/>
    <col min="5" max="16384" width="11.421875" style="1" customWidth="1"/>
  </cols>
  <sheetData>
    <row r="1" spans="2:4" ht="13.5">
      <c r="B1" s="240" t="s">
        <v>242</v>
      </c>
      <c r="C1" s="240"/>
      <c r="D1" s="240"/>
    </row>
    <row r="3" spans="2:4" ht="11.25">
      <c r="B3" s="2" t="s">
        <v>192</v>
      </c>
      <c r="C3" s="2"/>
      <c r="D3" s="2" t="s">
        <v>193</v>
      </c>
    </row>
    <row r="5" spans="2:4" ht="11.25">
      <c r="B5" s="3" t="s">
        <v>199</v>
      </c>
      <c r="C5" s="4" t="s">
        <v>194</v>
      </c>
      <c r="D5" s="5" t="s">
        <v>243</v>
      </c>
    </row>
    <row r="6" spans="2:4" ht="11.25">
      <c r="B6" s="3"/>
      <c r="C6" s="4"/>
      <c r="D6" s="5"/>
    </row>
    <row r="7" spans="2:4" ht="11.25">
      <c r="B7" s="3" t="s">
        <v>200</v>
      </c>
      <c r="C7" s="4" t="s">
        <v>194</v>
      </c>
      <c r="D7" s="5" t="s">
        <v>244</v>
      </c>
    </row>
    <row r="8" spans="2:4" ht="11.25">
      <c r="B8" s="3"/>
      <c r="C8" s="4"/>
      <c r="D8" s="5"/>
    </row>
    <row r="9" spans="2:4" ht="11.25">
      <c r="B9" s="3" t="s">
        <v>201</v>
      </c>
      <c r="C9" s="4" t="s">
        <v>194</v>
      </c>
      <c r="D9" s="5" t="s">
        <v>245</v>
      </c>
    </row>
    <row r="10" spans="2:4" ht="11.25">
      <c r="B10" s="3"/>
      <c r="C10" s="4"/>
      <c r="D10" s="5"/>
    </row>
    <row r="11" spans="2:4" ht="11.25">
      <c r="B11" s="3" t="s">
        <v>202</v>
      </c>
      <c r="C11" s="4" t="s">
        <v>194</v>
      </c>
      <c r="D11" s="5" t="s">
        <v>246</v>
      </c>
    </row>
    <row r="12" spans="2:4" ht="11.25">
      <c r="B12" s="3"/>
      <c r="C12" s="4"/>
      <c r="D12" s="5"/>
    </row>
    <row r="13" spans="2:4" ht="11.25">
      <c r="B13" s="3" t="s">
        <v>203</v>
      </c>
      <c r="C13" s="4" t="s">
        <v>194</v>
      </c>
      <c r="D13" s="5" t="s">
        <v>247</v>
      </c>
    </row>
    <row r="14" spans="2:4" ht="11.25">
      <c r="B14" s="3"/>
      <c r="C14" s="4"/>
      <c r="D14" s="5"/>
    </row>
    <row r="15" spans="2:4" ht="11.25">
      <c r="B15" s="3" t="s">
        <v>204</v>
      </c>
      <c r="C15" s="4" t="s">
        <v>194</v>
      </c>
      <c r="D15" s="5" t="s">
        <v>248</v>
      </c>
    </row>
    <row r="16" spans="2:4" ht="11.25">
      <c r="B16" s="3"/>
      <c r="C16" s="4"/>
      <c r="D16" s="5"/>
    </row>
    <row r="17" spans="2:4" ht="11.25">
      <c r="B17" s="3" t="s">
        <v>205</v>
      </c>
      <c r="C17" s="4" t="s">
        <v>194</v>
      </c>
      <c r="D17" s="5" t="s">
        <v>249</v>
      </c>
    </row>
    <row r="18" spans="2:4" ht="11.25">
      <c r="B18" s="3"/>
      <c r="C18" s="4"/>
      <c r="D18" s="5"/>
    </row>
    <row r="19" spans="2:4" ht="11.25">
      <c r="B19" s="3" t="s">
        <v>206</v>
      </c>
      <c r="C19" s="4" t="s">
        <v>194</v>
      </c>
      <c r="D19" s="5" t="s">
        <v>250</v>
      </c>
    </row>
    <row r="20" spans="2:4" ht="11.25">
      <c r="B20" s="3"/>
      <c r="C20" s="4"/>
      <c r="D20" s="5"/>
    </row>
    <row r="21" spans="2:4" ht="11.25">
      <c r="B21" s="3" t="s">
        <v>207</v>
      </c>
      <c r="C21" s="4" t="s">
        <v>194</v>
      </c>
      <c r="D21" s="5" t="s">
        <v>251</v>
      </c>
    </row>
    <row r="23" spans="2:4" ht="11.25">
      <c r="B23" s="7" t="s">
        <v>236</v>
      </c>
      <c r="C23" s="4" t="s">
        <v>194</v>
      </c>
      <c r="D23" s="6" t="s">
        <v>252</v>
      </c>
    </row>
    <row r="24" spans="2:4" ht="11.25">
      <c r="B24" s="3"/>
      <c r="C24" s="4"/>
      <c r="D24" s="5"/>
    </row>
    <row r="25" spans="2:4" ht="11.25">
      <c r="B25" s="7" t="s">
        <v>237</v>
      </c>
      <c r="C25" s="4" t="s">
        <v>194</v>
      </c>
      <c r="D25" s="6" t="s">
        <v>253</v>
      </c>
    </row>
  </sheetData>
  <mergeCells count="1">
    <mergeCell ref="B1:D1"/>
  </mergeCells>
  <hyperlinks>
    <hyperlink ref="D5" location="'morbilidad por prestadores'!A1" display="Morbilidad hospitalaria por capitulo de causas segun prestadores, año 2001"/>
    <hyperlink ref="D7" location="'morbilidad mujer por prestador'!A1" display="Morbilidad hospitalaria por capitulo de causas en mujeres segun prestadores, año 2001"/>
    <hyperlink ref="D9" location="'morbilidad hombre por prestador'!A1" display="Morbilidad hospitalaria por capitulo de causas en hombres segun prestadores, año 2001"/>
    <hyperlink ref="B5" location="'morbilidad por prestadores'!A1" display="morbilidad por prestadores"/>
    <hyperlink ref="B7" location="'morbilidad mujer por prestador'!A1" display="morbilidad mujer por prestadores"/>
    <hyperlink ref="B9" location="'morbilidad hombre por prestador'!A1" display="morbilidad hombre por prestador"/>
    <hyperlink ref="B11" location="'morbilidad mujer por edad'!A1" display="morbilidad mujer por edad"/>
    <hyperlink ref="D11" location="'morbilidad mujer por edad'!A1" display="Morbilidad hospitalaria por capitulo de causas en mujeres segun grupos de edad"/>
    <hyperlink ref="B13" location="'morbilidad hombre por edad'!A1" display="morbilidad hombre por edad"/>
    <hyperlink ref="D13" location="'morbilidad hombre por edad'!A1" display="Morbilidad hospitalaria por capitulo de causas en hombres segun grupos de edad"/>
    <hyperlink ref="B15" location="'20 patologías en mujeres'!A1" display="20 patologías en mujeres"/>
    <hyperlink ref="D15" location="'20 patologías en mujeres'!A1" display="Veinte principales causas de morbilidad hospitalaria en mujeres, año 2001"/>
    <hyperlink ref="B17" location="'20 patologías en hombres'!A1" display="20 patologías en hombres"/>
    <hyperlink ref="D17" location="'20 patologías en hombres'!A1" display="Veinte principales causas de morbilidad hospitalaria en hombres, año 2001"/>
    <hyperlink ref="B19" location="'lista mujeres por causas y edad'!A1" display="lista mujeres por causas y edad"/>
    <hyperlink ref="D19" location="'lista mujeres por causas y edad'!A1" display="Lista ampliada de morbilidad en mujeres segun causas y grupos de edad, año 2001 "/>
    <hyperlink ref="B21" location="'lista hombres por causas y edad'!A1" display="lista hombres por causas y edad"/>
    <hyperlink ref="D21" location="'lista hombres por causas y edad'!A1" display="Lista ampliada de morbilidad en hombres segun causas y grupos de edad, año 2001"/>
    <hyperlink ref="B23" location="'lista mujeres x tasas'!A1" display="lista mujeres por tasas"/>
    <hyperlink ref="D23" location="'lista mujeres x tasas'!A1" display="Lista ampliada de morbilidad en mujeres x 100.000, según causas y grupos de edad, año 2002 "/>
    <hyperlink ref="B25" location="'lista hombres x tasas'!A1" display="lista hombres por tasas"/>
    <hyperlink ref="D25" location="'lista hombres x tasas'!A1" display="Lista ampliada de morbilidad en hombres x 100.000, según causas y grupos de edad, año 2002"/>
  </hyperlinks>
  <printOptions/>
  <pageMargins left="0.75" right="0.75" top="1" bottom="1" header="0" footer="0"/>
  <pageSetup horizontalDpi="600" verticalDpi="600" orientation="portrait" paperSize="12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showGridLines="0" zoomScale="75" zoomScaleNormal="75" workbookViewId="0" topLeftCell="A1">
      <selection activeCell="A2" sqref="A2:J2"/>
    </sheetView>
  </sheetViews>
  <sheetFormatPr defaultColWidth="9.140625" defaultRowHeight="12.75"/>
  <cols>
    <col min="1" max="1" width="73.421875" style="8" bestFit="1" customWidth="1"/>
    <col min="2" max="2" width="8.57421875" style="8" customWidth="1"/>
    <col min="3" max="3" width="9.140625" style="8" bestFit="1" customWidth="1"/>
    <col min="4" max="4" width="9.28125" style="8" customWidth="1"/>
    <col min="5" max="5" width="9.140625" style="8" bestFit="1" customWidth="1"/>
    <col min="6" max="7" width="9.421875" style="8" bestFit="1" customWidth="1"/>
    <col min="8" max="8" width="8.7109375" style="8" bestFit="1" customWidth="1"/>
    <col min="9" max="9" width="10.28125" style="8" bestFit="1" customWidth="1"/>
    <col min="10" max="10" width="10.57421875" style="37" bestFit="1" customWidth="1"/>
    <col min="11" max="16384" width="11.421875" style="8" customWidth="1"/>
  </cols>
  <sheetData>
    <row r="1" spans="1:10" ht="11.25">
      <c r="A1" s="242" t="s">
        <v>295</v>
      </c>
      <c r="B1" s="242"/>
      <c r="C1" s="242"/>
      <c r="D1" s="242"/>
      <c r="E1" s="242"/>
      <c r="F1" s="242"/>
      <c r="G1" s="242"/>
      <c r="H1" s="242"/>
      <c r="I1" s="242"/>
      <c r="J1" s="242"/>
    </row>
    <row r="2" spans="1:10" ht="11.25">
      <c r="A2" s="252" t="s">
        <v>271</v>
      </c>
      <c r="B2" s="252"/>
      <c r="C2" s="252"/>
      <c r="D2" s="252"/>
      <c r="E2" s="252"/>
      <c r="F2" s="252"/>
      <c r="G2" s="252"/>
      <c r="H2" s="252"/>
      <c r="I2" s="252"/>
      <c r="J2" s="252"/>
    </row>
    <row r="3" ht="12" thickBot="1"/>
    <row r="4" spans="1:10" ht="13.5" customHeight="1" thickBot="1">
      <c r="A4" s="63" t="s">
        <v>170</v>
      </c>
      <c r="B4" s="132"/>
      <c r="C4" s="263" t="s">
        <v>166</v>
      </c>
      <c r="D4" s="239"/>
      <c r="E4" s="239"/>
      <c r="F4" s="239"/>
      <c r="G4" s="239"/>
      <c r="H4" s="239"/>
      <c r="I4" s="228"/>
      <c r="J4" s="260" t="s">
        <v>40</v>
      </c>
    </row>
    <row r="5" spans="1:10" ht="12.75" customHeight="1">
      <c r="A5" s="264" t="s">
        <v>174</v>
      </c>
      <c r="B5" s="133" t="s">
        <v>171</v>
      </c>
      <c r="C5" s="80" t="s">
        <v>177</v>
      </c>
      <c r="D5" s="118" t="s">
        <v>47</v>
      </c>
      <c r="E5" s="119" t="s">
        <v>48</v>
      </c>
      <c r="F5" s="117" t="s">
        <v>44</v>
      </c>
      <c r="G5" s="117" t="s">
        <v>45</v>
      </c>
      <c r="H5" s="117" t="s">
        <v>46</v>
      </c>
      <c r="I5" s="121" t="s">
        <v>1</v>
      </c>
      <c r="J5" s="261"/>
    </row>
    <row r="6" spans="1:10" ht="12" thickBot="1">
      <c r="A6" s="265"/>
      <c r="B6" s="134" t="s">
        <v>41</v>
      </c>
      <c r="C6" s="128"/>
      <c r="D6" s="126"/>
      <c r="E6" s="126"/>
      <c r="F6" s="126"/>
      <c r="G6" s="126"/>
      <c r="H6" s="126"/>
      <c r="I6" s="127"/>
      <c r="J6" s="266"/>
    </row>
    <row r="7" spans="1:10" ht="11.25">
      <c r="A7" s="96" t="s">
        <v>70</v>
      </c>
      <c r="B7" s="28" t="s">
        <v>69</v>
      </c>
      <c r="C7" s="30">
        <v>135</v>
      </c>
      <c r="D7" s="30">
        <v>216</v>
      </c>
      <c r="E7" s="30">
        <v>228</v>
      </c>
      <c r="F7" s="30">
        <v>112</v>
      </c>
      <c r="G7" s="30">
        <v>89</v>
      </c>
      <c r="H7" s="30">
        <v>97</v>
      </c>
      <c r="I7" s="30">
        <v>877</v>
      </c>
      <c r="J7" s="97">
        <f>I7/$I$59</f>
        <v>0.00748325440505141</v>
      </c>
    </row>
    <row r="8" spans="1:10" ht="11.25">
      <c r="A8" s="96" t="s">
        <v>150</v>
      </c>
      <c r="B8" s="28" t="s">
        <v>151</v>
      </c>
      <c r="C8" s="30">
        <v>68</v>
      </c>
      <c r="D8" s="30">
        <v>43</v>
      </c>
      <c r="E8" s="30">
        <v>22</v>
      </c>
      <c r="F8" s="30">
        <v>15</v>
      </c>
      <c r="G8" s="30">
        <v>17</v>
      </c>
      <c r="H8" s="30">
        <v>10</v>
      </c>
      <c r="I8" s="30">
        <v>175</v>
      </c>
      <c r="J8" s="97">
        <f aca="true" t="shared" si="0" ref="J8:J59">I8/$I$59</f>
        <v>0.0014932377661163018</v>
      </c>
    </row>
    <row r="9" spans="1:10" ht="11.25">
      <c r="A9" s="96" t="s">
        <v>61</v>
      </c>
      <c r="B9" s="28" t="s">
        <v>60</v>
      </c>
      <c r="C9" s="30"/>
      <c r="D9" s="30">
        <v>4</v>
      </c>
      <c r="E9" s="30">
        <v>4</v>
      </c>
      <c r="F9" s="30">
        <v>69</v>
      </c>
      <c r="G9" s="30">
        <v>394</v>
      </c>
      <c r="H9" s="30">
        <v>546</v>
      </c>
      <c r="I9" s="30">
        <v>1017</v>
      </c>
      <c r="J9" s="97">
        <f t="shared" si="0"/>
        <v>0.008677844617944451</v>
      </c>
    </row>
    <row r="10" spans="1:10" ht="11.25">
      <c r="A10" s="96" t="s">
        <v>80</v>
      </c>
      <c r="B10" s="28" t="s">
        <v>79</v>
      </c>
      <c r="C10" s="30"/>
      <c r="D10" s="30">
        <v>10</v>
      </c>
      <c r="E10" s="30">
        <v>38</v>
      </c>
      <c r="F10" s="30">
        <v>1117</v>
      </c>
      <c r="G10" s="30">
        <v>1230</v>
      </c>
      <c r="H10" s="30">
        <v>258</v>
      </c>
      <c r="I10" s="30">
        <v>2653</v>
      </c>
      <c r="J10" s="97">
        <f t="shared" si="0"/>
        <v>0.022637484534323137</v>
      </c>
    </row>
    <row r="11" spans="1:10" ht="11.25">
      <c r="A11" s="96" t="s">
        <v>152</v>
      </c>
      <c r="B11" s="28" t="s">
        <v>123</v>
      </c>
      <c r="C11" s="30">
        <v>1</v>
      </c>
      <c r="D11" s="30">
        <v>5</v>
      </c>
      <c r="E11" s="30">
        <v>3</v>
      </c>
      <c r="F11" s="30">
        <v>3</v>
      </c>
      <c r="G11" s="30">
        <v>2</v>
      </c>
      <c r="H11" s="30">
        <v>1</v>
      </c>
      <c r="I11" s="30">
        <v>15</v>
      </c>
      <c r="J11" s="97">
        <f t="shared" si="0"/>
        <v>0.00012799180852425445</v>
      </c>
    </row>
    <row r="12" spans="1:10" ht="11.25">
      <c r="A12" s="96" t="s">
        <v>145</v>
      </c>
      <c r="B12" s="28" t="s">
        <v>144</v>
      </c>
      <c r="C12" s="30"/>
      <c r="D12" s="30">
        <v>1</v>
      </c>
      <c r="E12" s="30">
        <v>3</v>
      </c>
      <c r="F12" s="30">
        <v>72</v>
      </c>
      <c r="G12" s="30">
        <v>102</v>
      </c>
      <c r="H12" s="30">
        <v>31</v>
      </c>
      <c r="I12" s="30">
        <v>209</v>
      </c>
      <c r="J12" s="97">
        <f t="shared" si="0"/>
        <v>0.0017833525321046119</v>
      </c>
    </row>
    <row r="13" spans="1:10" ht="11.25">
      <c r="A13" s="96" t="s">
        <v>57</v>
      </c>
      <c r="B13" s="28" t="s">
        <v>56</v>
      </c>
      <c r="C13" s="30">
        <v>3</v>
      </c>
      <c r="D13" s="30">
        <v>17</v>
      </c>
      <c r="E13" s="30">
        <v>53</v>
      </c>
      <c r="F13" s="30">
        <v>124</v>
      </c>
      <c r="G13" s="30">
        <v>339</v>
      </c>
      <c r="H13" s="30">
        <v>155</v>
      </c>
      <c r="I13" s="30">
        <v>691</v>
      </c>
      <c r="J13" s="97">
        <f t="shared" si="0"/>
        <v>0.0058961559793506545</v>
      </c>
    </row>
    <row r="14" spans="1:10" ht="11.25">
      <c r="A14" s="96" t="s">
        <v>272</v>
      </c>
      <c r="B14" s="28" t="s">
        <v>127</v>
      </c>
      <c r="C14" s="30"/>
      <c r="D14" s="30">
        <v>20</v>
      </c>
      <c r="E14" s="30">
        <v>28</v>
      </c>
      <c r="F14" s="30">
        <v>52</v>
      </c>
      <c r="G14" s="30">
        <v>21</v>
      </c>
      <c r="H14" s="30">
        <v>11</v>
      </c>
      <c r="I14" s="30">
        <v>132</v>
      </c>
      <c r="J14" s="97">
        <f t="shared" si="0"/>
        <v>0.001126327915013439</v>
      </c>
    </row>
    <row r="15" spans="1:10" ht="11.25">
      <c r="A15" s="96" t="s">
        <v>273</v>
      </c>
      <c r="B15" s="28" t="s">
        <v>153</v>
      </c>
      <c r="C15" s="30"/>
      <c r="D15" s="30"/>
      <c r="E15" s="30">
        <v>5</v>
      </c>
      <c r="F15" s="30">
        <v>91</v>
      </c>
      <c r="G15" s="30">
        <v>230</v>
      </c>
      <c r="H15" s="30">
        <v>113</v>
      </c>
      <c r="I15" s="30">
        <v>439</v>
      </c>
      <c r="J15" s="97">
        <f t="shared" si="0"/>
        <v>0.00374589359614318</v>
      </c>
    </row>
    <row r="16" spans="1:10" ht="11.25">
      <c r="A16" s="96" t="s">
        <v>268</v>
      </c>
      <c r="B16" s="28" t="s">
        <v>154</v>
      </c>
      <c r="C16" s="30"/>
      <c r="D16" s="30"/>
      <c r="E16" s="30">
        <v>1</v>
      </c>
      <c r="F16" s="30">
        <v>8</v>
      </c>
      <c r="G16" s="30">
        <v>28</v>
      </c>
      <c r="H16" s="30">
        <v>18</v>
      </c>
      <c r="I16" s="30">
        <v>55</v>
      </c>
      <c r="J16" s="97">
        <f t="shared" si="0"/>
        <v>0.0004693032979222663</v>
      </c>
    </row>
    <row r="17" spans="1:10" ht="11.25">
      <c r="A17" s="96" t="s">
        <v>274</v>
      </c>
      <c r="B17" s="28" t="s">
        <v>68</v>
      </c>
      <c r="C17" s="30">
        <v>25</v>
      </c>
      <c r="D17" s="30">
        <v>1776</v>
      </c>
      <c r="E17" s="30">
        <v>1977</v>
      </c>
      <c r="F17" s="30">
        <v>382</v>
      </c>
      <c r="G17" s="30">
        <v>27</v>
      </c>
      <c r="H17" s="30"/>
      <c r="I17" s="30">
        <v>4187</v>
      </c>
      <c r="J17" s="97">
        <f t="shared" si="0"/>
        <v>0.03572678015273689</v>
      </c>
    </row>
    <row r="18" spans="1:10" ht="11.25">
      <c r="A18" s="96" t="s">
        <v>228</v>
      </c>
      <c r="B18" s="28" t="s">
        <v>159</v>
      </c>
      <c r="C18" s="30"/>
      <c r="D18" s="30"/>
      <c r="E18" s="30"/>
      <c r="F18" s="30">
        <v>38</v>
      </c>
      <c r="G18" s="30">
        <v>15</v>
      </c>
      <c r="H18" s="30"/>
      <c r="I18" s="30">
        <v>53</v>
      </c>
      <c r="J18" s="97">
        <f t="shared" si="0"/>
        <v>0.0004522377234523657</v>
      </c>
    </row>
    <row r="19" spans="1:10" ht="11.25">
      <c r="A19" s="96" t="s">
        <v>126</v>
      </c>
      <c r="B19" s="28" t="s">
        <v>63</v>
      </c>
      <c r="C19" s="30">
        <v>2</v>
      </c>
      <c r="D19" s="30">
        <v>9</v>
      </c>
      <c r="E19" s="30">
        <v>7</v>
      </c>
      <c r="F19" s="30">
        <v>130</v>
      </c>
      <c r="G19" s="30">
        <v>350</v>
      </c>
      <c r="H19" s="30">
        <v>362</v>
      </c>
      <c r="I19" s="30">
        <v>860</v>
      </c>
      <c r="J19" s="97">
        <f t="shared" si="0"/>
        <v>0.007338197022057255</v>
      </c>
    </row>
    <row r="20" spans="1:10" ht="11.25">
      <c r="A20" s="96" t="s">
        <v>106</v>
      </c>
      <c r="B20" s="28" t="s">
        <v>105</v>
      </c>
      <c r="C20" s="30"/>
      <c r="D20" s="30">
        <v>4</v>
      </c>
      <c r="E20" s="30">
        <v>6</v>
      </c>
      <c r="F20" s="30">
        <v>55</v>
      </c>
      <c r="G20" s="30">
        <v>46</v>
      </c>
      <c r="H20" s="30">
        <v>10</v>
      </c>
      <c r="I20" s="30">
        <v>121</v>
      </c>
      <c r="J20" s="97">
        <f t="shared" si="0"/>
        <v>0.001032467255428986</v>
      </c>
    </row>
    <row r="21" spans="1:10" ht="11.25">
      <c r="A21" s="96" t="s">
        <v>74</v>
      </c>
      <c r="B21" s="28" t="s">
        <v>73</v>
      </c>
      <c r="C21" s="30">
        <v>23</v>
      </c>
      <c r="D21" s="30">
        <v>104</v>
      </c>
      <c r="E21" s="30">
        <v>1533</v>
      </c>
      <c r="F21" s="30">
        <v>2211</v>
      </c>
      <c r="G21" s="30">
        <v>329</v>
      </c>
      <c r="H21" s="30">
        <v>31</v>
      </c>
      <c r="I21" s="30">
        <v>4231</v>
      </c>
      <c r="J21" s="97">
        <f t="shared" si="0"/>
        <v>0.0361022227910747</v>
      </c>
    </row>
    <row r="22" spans="1:10" ht="11.25">
      <c r="A22" s="96" t="s">
        <v>78</v>
      </c>
      <c r="B22" s="28" t="s">
        <v>77</v>
      </c>
      <c r="C22" s="30">
        <v>11</v>
      </c>
      <c r="D22" s="30">
        <v>27</v>
      </c>
      <c r="E22" s="30">
        <v>33</v>
      </c>
      <c r="F22" s="30">
        <v>81</v>
      </c>
      <c r="G22" s="30">
        <v>316</v>
      </c>
      <c r="H22" s="30">
        <v>100</v>
      </c>
      <c r="I22" s="30">
        <v>568</v>
      </c>
      <c r="J22" s="97">
        <f t="shared" si="0"/>
        <v>0.004846623149451768</v>
      </c>
    </row>
    <row r="23" spans="1:10" ht="11.25">
      <c r="A23" s="96" t="s">
        <v>50</v>
      </c>
      <c r="B23" s="28" t="s">
        <v>49</v>
      </c>
      <c r="C23" s="30">
        <v>250</v>
      </c>
      <c r="D23" s="30">
        <v>748</v>
      </c>
      <c r="E23" s="30">
        <v>325</v>
      </c>
      <c r="F23" s="30">
        <v>431</v>
      </c>
      <c r="G23" s="30">
        <v>162</v>
      </c>
      <c r="H23" s="30">
        <v>34</v>
      </c>
      <c r="I23" s="30">
        <v>1950</v>
      </c>
      <c r="J23" s="97">
        <f t="shared" si="0"/>
        <v>0.016638935108153077</v>
      </c>
    </row>
    <row r="24" spans="1:10" ht="11.25">
      <c r="A24" s="96" t="s">
        <v>125</v>
      </c>
      <c r="B24" s="28" t="s">
        <v>124</v>
      </c>
      <c r="C24" s="30"/>
      <c r="D24" s="30">
        <v>45</v>
      </c>
      <c r="E24" s="30">
        <v>59</v>
      </c>
      <c r="F24" s="30">
        <v>57</v>
      </c>
      <c r="G24" s="30">
        <v>18</v>
      </c>
      <c r="H24" s="30">
        <v>8</v>
      </c>
      <c r="I24" s="30">
        <v>187</v>
      </c>
      <c r="J24" s="97">
        <f t="shared" si="0"/>
        <v>0.0015956312129357054</v>
      </c>
    </row>
    <row r="25" spans="1:10" ht="11.25">
      <c r="A25" s="96" t="s">
        <v>59</v>
      </c>
      <c r="B25" s="28" t="s">
        <v>58</v>
      </c>
      <c r="C25" s="30"/>
      <c r="D25" s="30"/>
      <c r="E25" s="30">
        <v>9</v>
      </c>
      <c r="F25" s="30">
        <v>294</v>
      </c>
      <c r="G25" s="30">
        <v>93</v>
      </c>
      <c r="H25" s="30">
        <v>8</v>
      </c>
      <c r="I25" s="30">
        <v>404</v>
      </c>
      <c r="J25" s="97">
        <f t="shared" si="0"/>
        <v>0.00344724604291992</v>
      </c>
    </row>
    <row r="26" spans="1:10" ht="11.25">
      <c r="A26" s="96" t="s">
        <v>110</v>
      </c>
      <c r="B26" s="28" t="s">
        <v>109</v>
      </c>
      <c r="C26" s="30"/>
      <c r="D26" s="30"/>
      <c r="E26" s="30">
        <v>1</v>
      </c>
      <c r="F26" s="30">
        <v>168</v>
      </c>
      <c r="G26" s="30">
        <v>90</v>
      </c>
      <c r="H26" s="30">
        <v>2</v>
      </c>
      <c r="I26" s="30">
        <v>261</v>
      </c>
      <c r="J26" s="97">
        <f t="shared" si="0"/>
        <v>0.0022270574683220276</v>
      </c>
    </row>
    <row r="27" spans="1:10" ht="11.25">
      <c r="A27" s="96" t="s">
        <v>141</v>
      </c>
      <c r="B27" s="28" t="s">
        <v>140</v>
      </c>
      <c r="C27" s="30"/>
      <c r="D27" s="30"/>
      <c r="E27" s="30">
        <v>1</v>
      </c>
      <c r="F27" s="30">
        <v>74</v>
      </c>
      <c r="G27" s="30">
        <v>22</v>
      </c>
      <c r="H27" s="30"/>
      <c r="I27" s="30">
        <v>97</v>
      </c>
      <c r="J27" s="97">
        <f t="shared" si="0"/>
        <v>0.0008276803617901788</v>
      </c>
    </row>
    <row r="28" spans="1:10" ht="11.25">
      <c r="A28" s="96" t="s">
        <v>104</v>
      </c>
      <c r="B28" s="28" t="s">
        <v>103</v>
      </c>
      <c r="C28" s="30">
        <v>38</v>
      </c>
      <c r="D28" s="30">
        <v>185</v>
      </c>
      <c r="E28" s="30">
        <v>1002</v>
      </c>
      <c r="F28" s="30">
        <v>1728</v>
      </c>
      <c r="G28" s="30">
        <v>448</v>
      </c>
      <c r="H28" s="30">
        <v>161</v>
      </c>
      <c r="I28" s="30">
        <v>3562</v>
      </c>
      <c r="J28" s="97">
        <f t="shared" si="0"/>
        <v>0.030393788130892958</v>
      </c>
    </row>
    <row r="29" spans="1:10" ht="11.25">
      <c r="A29" s="96" t="s">
        <v>162</v>
      </c>
      <c r="B29" s="28" t="s">
        <v>163</v>
      </c>
      <c r="C29" s="30"/>
      <c r="D29" s="30">
        <v>3</v>
      </c>
      <c r="E29" s="30">
        <v>20</v>
      </c>
      <c r="F29" s="30">
        <v>123</v>
      </c>
      <c r="G29" s="30">
        <v>31</v>
      </c>
      <c r="H29" s="30">
        <v>3</v>
      </c>
      <c r="I29" s="30">
        <v>180</v>
      </c>
      <c r="J29" s="97">
        <f t="shared" si="0"/>
        <v>0.0015359017022910533</v>
      </c>
    </row>
    <row r="30" spans="1:10" ht="11.25">
      <c r="A30" s="96" t="s">
        <v>76</v>
      </c>
      <c r="B30" s="28" t="s">
        <v>75</v>
      </c>
      <c r="C30" s="30">
        <v>261</v>
      </c>
      <c r="D30" s="30">
        <v>348</v>
      </c>
      <c r="E30" s="30">
        <v>285</v>
      </c>
      <c r="F30" s="30">
        <v>1345</v>
      </c>
      <c r="G30" s="30">
        <v>1359</v>
      </c>
      <c r="H30" s="30">
        <v>399</v>
      </c>
      <c r="I30" s="30">
        <v>3997</v>
      </c>
      <c r="J30" s="97">
        <f t="shared" si="0"/>
        <v>0.03410555057809633</v>
      </c>
    </row>
    <row r="31" spans="1:10" ht="11.25">
      <c r="A31" s="96" t="s">
        <v>89</v>
      </c>
      <c r="B31" s="28" t="s">
        <v>88</v>
      </c>
      <c r="C31" s="30"/>
      <c r="D31" s="30"/>
      <c r="E31" s="30"/>
      <c r="F31" s="30">
        <v>7</v>
      </c>
      <c r="G31" s="30">
        <v>383</v>
      </c>
      <c r="H31" s="30">
        <v>275</v>
      </c>
      <c r="I31" s="30">
        <v>665</v>
      </c>
      <c r="J31" s="97">
        <f t="shared" si="0"/>
        <v>0.0056743035112419475</v>
      </c>
    </row>
    <row r="32" spans="1:10" ht="11.25">
      <c r="A32" s="96" t="s">
        <v>155</v>
      </c>
      <c r="B32" s="28" t="s">
        <v>156</v>
      </c>
      <c r="C32" s="30"/>
      <c r="D32" s="30"/>
      <c r="E32" s="30"/>
      <c r="F32" s="30">
        <v>129</v>
      </c>
      <c r="G32" s="30">
        <v>499</v>
      </c>
      <c r="H32" s="30">
        <v>167</v>
      </c>
      <c r="I32" s="30">
        <v>795</v>
      </c>
      <c r="J32" s="97">
        <f t="shared" si="0"/>
        <v>0.006783565851785486</v>
      </c>
    </row>
    <row r="33" spans="1:10" ht="11.25">
      <c r="A33" s="96" t="s">
        <v>82</v>
      </c>
      <c r="B33" s="28" t="s">
        <v>81</v>
      </c>
      <c r="C33" s="30">
        <v>23</v>
      </c>
      <c r="D33" s="30">
        <v>81</v>
      </c>
      <c r="E33" s="30">
        <v>140</v>
      </c>
      <c r="F33" s="30">
        <v>457</v>
      </c>
      <c r="G33" s="30">
        <v>237</v>
      </c>
      <c r="H33" s="30">
        <v>50</v>
      </c>
      <c r="I33" s="30">
        <v>988</v>
      </c>
      <c r="J33" s="97">
        <f t="shared" si="0"/>
        <v>0.008430393788130893</v>
      </c>
    </row>
    <row r="34" spans="1:10" ht="11.25">
      <c r="A34" s="96" t="s">
        <v>225</v>
      </c>
      <c r="B34" s="28" t="s">
        <v>67</v>
      </c>
      <c r="C34" s="30">
        <v>419</v>
      </c>
      <c r="D34" s="30">
        <v>410</v>
      </c>
      <c r="E34" s="30">
        <v>131</v>
      </c>
      <c r="F34" s="30">
        <v>33</v>
      </c>
      <c r="G34" s="30">
        <v>40</v>
      </c>
      <c r="H34" s="30">
        <v>35</v>
      </c>
      <c r="I34" s="30">
        <v>1068</v>
      </c>
      <c r="J34" s="97">
        <f t="shared" si="0"/>
        <v>0.009113016766926916</v>
      </c>
    </row>
    <row r="35" spans="1:10" ht="11.25">
      <c r="A35" s="96" t="s">
        <v>222</v>
      </c>
      <c r="B35" s="28" t="s">
        <v>64</v>
      </c>
      <c r="C35" s="30">
        <v>93</v>
      </c>
      <c r="D35" s="30">
        <v>478</v>
      </c>
      <c r="E35" s="30">
        <v>308</v>
      </c>
      <c r="F35" s="30">
        <v>278</v>
      </c>
      <c r="G35" s="30">
        <v>58</v>
      </c>
      <c r="H35" s="30">
        <v>11</v>
      </c>
      <c r="I35" s="30">
        <v>1226</v>
      </c>
      <c r="J35" s="97">
        <f t="shared" si="0"/>
        <v>0.010461197150049064</v>
      </c>
    </row>
    <row r="36" spans="1:10" ht="11.25">
      <c r="A36" s="96" t="s">
        <v>66</v>
      </c>
      <c r="B36" s="28" t="s">
        <v>65</v>
      </c>
      <c r="C36" s="30">
        <v>464</v>
      </c>
      <c r="D36" s="30">
        <v>900</v>
      </c>
      <c r="E36" s="30">
        <v>360</v>
      </c>
      <c r="F36" s="30">
        <v>299</v>
      </c>
      <c r="G36" s="30">
        <v>229</v>
      </c>
      <c r="H36" s="30">
        <v>322</v>
      </c>
      <c r="I36" s="30">
        <v>2574</v>
      </c>
      <c r="J36" s="97">
        <f t="shared" si="0"/>
        <v>0.021963394342762062</v>
      </c>
    </row>
    <row r="37" spans="1:10" ht="11.25">
      <c r="A37" s="96" t="s">
        <v>85</v>
      </c>
      <c r="B37" s="28" t="s">
        <v>84</v>
      </c>
      <c r="C37" s="30"/>
      <c r="D37" s="30">
        <v>27</v>
      </c>
      <c r="E37" s="30">
        <v>6</v>
      </c>
      <c r="F37" s="30">
        <v>350</v>
      </c>
      <c r="G37" s="30">
        <v>411</v>
      </c>
      <c r="H37" s="30">
        <v>472</v>
      </c>
      <c r="I37" s="30">
        <v>1266</v>
      </c>
      <c r="J37" s="97">
        <f t="shared" si="0"/>
        <v>0.010802508639447076</v>
      </c>
    </row>
    <row r="38" spans="1:10" ht="11.25">
      <c r="A38" s="96" t="s">
        <v>122</v>
      </c>
      <c r="B38" s="28" t="s">
        <v>121</v>
      </c>
      <c r="C38" s="30">
        <v>13</v>
      </c>
      <c r="D38" s="30">
        <v>224</v>
      </c>
      <c r="E38" s="30">
        <v>309</v>
      </c>
      <c r="F38" s="30">
        <v>549</v>
      </c>
      <c r="G38" s="30">
        <v>263</v>
      </c>
      <c r="H38" s="30">
        <v>88</v>
      </c>
      <c r="I38" s="30">
        <v>1446</v>
      </c>
      <c r="J38" s="97">
        <f t="shared" si="0"/>
        <v>0.012338410341738128</v>
      </c>
    </row>
    <row r="39" spans="1:10" ht="11.25">
      <c r="A39" s="96" t="s">
        <v>87</v>
      </c>
      <c r="B39" s="28" t="s">
        <v>86</v>
      </c>
      <c r="C39" s="30"/>
      <c r="D39" s="30">
        <v>5</v>
      </c>
      <c r="E39" s="30">
        <v>6</v>
      </c>
      <c r="F39" s="30">
        <v>1163</v>
      </c>
      <c r="G39" s="30">
        <v>772</v>
      </c>
      <c r="H39" s="30">
        <v>80</v>
      </c>
      <c r="I39" s="30">
        <v>2026</v>
      </c>
      <c r="J39" s="97">
        <f t="shared" si="0"/>
        <v>0.0172874269380093</v>
      </c>
    </row>
    <row r="40" spans="1:10" ht="11.25">
      <c r="A40" s="96" t="s">
        <v>220</v>
      </c>
      <c r="B40" s="28" t="s">
        <v>146</v>
      </c>
      <c r="C40" s="30">
        <v>8</v>
      </c>
      <c r="D40" s="30">
        <v>17</v>
      </c>
      <c r="E40" s="30">
        <v>99</v>
      </c>
      <c r="F40" s="30">
        <v>1303</v>
      </c>
      <c r="G40" s="30">
        <v>351</v>
      </c>
      <c r="H40" s="30">
        <v>60</v>
      </c>
      <c r="I40" s="30">
        <v>1838</v>
      </c>
      <c r="J40" s="97">
        <f t="shared" si="0"/>
        <v>0.015683262937838643</v>
      </c>
    </row>
    <row r="41" spans="1:10" ht="11.25">
      <c r="A41" s="96" t="s">
        <v>270</v>
      </c>
      <c r="B41" s="28" t="s">
        <v>83</v>
      </c>
      <c r="C41" s="30"/>
      <c r="D41" s="30"/>
      <c r="E41" s="30">
        <v>11</v>
      </c>
      <c r="F41" s="30">
        <v>699</v>
      </c>
      <c r="G41" s="30">
        <v>448</v>
      </c>
      <c r="H41" s="30">
        <v>88</v>
      </c>
      <c r="I41" s="30">
        <v>1246</v>
      </c>
      <c r="J41" s="97">
        <f t="shared" si="0"/>
        <v>0.01063185289474807</v>
      </c>
    </row>
    <row r="42" spans="1:10" ht="11.25">
      <c r="A42" s="96" t="s">
        <v>91</v>
      </c>
      <c r="B42" s="28" t="s">
        <v>90</v>
      </c>
      <c r="C42" s="30">
        <v>57</v>
      </c>
      <c r="D42" s="30">
        <v>971</v>
      </c>
      <c r="E42" s="30">
        <v>1221</v>
      </c>
      <c r="F42" s="30">
        <v>610</v>
      </c>
      <c r="G42" s="30">
        <v>93</v>
      </c>
      <c r="H42" s="30">
        <v>19</v>
      </c>
      <c r="I42" s="30">
        <v>2971</v>
      </c>
      <c r="J42" s="97">
        <f t="shared" si="0"/>
        <v>0.02535091087503733</v>
      </c>
    </row>
    <row r="43" spans="1:10" ht="11.25">
      <c r="A43" s="96" t="s">
        <v>148</v>
      </c>
      <c r="B43" s="28" t="s">
        <v>147</v>
      </c>
      <c r="C43" s="30">
        <v>11</v>
      </c>
      <c r="D43" s="30">
        <v>225</v>
      </c>
      <c r="E43" s="30">
        <v>61</v>
      </c>
      <c r="F43" s="30">
        <v>59</v>
      </c>
      <c r="G43" s="30">
        <v>14</v>
      </c>
      <c r="H43" s="30">
        <v>4</v>
      </c>
      <c r="I43" s="30">
        <v>374</v>
      </c>
      <c r="J43" s="97">
        <f t="shared" si="0"/>
        <v>0.003191262425871411</v>
      </c>
    </row>
    <row r="44" spans="1:10" ht="11.25">
      <c r="A44" s="96" t="s">
        <v>129</v>
      </c>
      <c r="B44" s="28" t="s">
        <v>128</v>
      </c>
      <c r="C44" s="30">
        <v>941</v>
      </c>
      <c r="D44" s="30">
        <v>656</v>
      </c>
      <c r="E44" s="30">
        <v>730</v>
      </c>
      <c r="F44" s="30">
        <v>1481</v>
      </c>
      <c r="G44" s="30">
        <v>1020</v>
      </c>
      <c r="H44" s="30">
        <v>426</v>
      </c>
      <c r="I44" s="30">
        <v>5254</v>
      </c>
      <c r="J44" s="97">
        <f t="shared" si="0"/>
        <v>0.044831264132428855</v>
      </c>
    </row>
    <row r="45" spans="1:10" ht="11.25">
      <c r="A45" s="96" t="s">
        <v>143</v>
      </c>
      <c r="B45" s="28" t="s">
        <v>142</v>
      </c>
      <c r="C45" s="30"/>
      <c r="D45" s="30"/>
      <c r="E45" s="30">
        <v>1</v>
      </c>
      <c r="F45" s="30">
        <v>75</v>
      </c>
      <c r="G45" s="30">
        <v>23</v>
      </c>
      <c r="H45" s="30">
        <v>1</v>
      </c>
      <c r="I45" s="30">
        <v>100</v>
      </c>
      <c r="J45" s="97">
        <f t="shared" si="0"/>
        <v>0.0008532787234950297</v>
      </c>
    </row>
    <row r="46" spans="1:10" ht="11.25">
      <c r="A46" s="96" t="s">
        <v>240</v>
      </c>
      <c r="B46" s="28" t="s">
        <v>53</v>
      </c>
      <c r="C46" s="30"/>
      <c r="D46" s="30"/>
      <c r="E46" s="30"/>
      <c r="F46" s="30">
        <v>3</v>
      </c>
      <c r="G46" s="30">
        <v>1</v>
      </c>
      <c r="H46" s="30"/>
      <c r="I46" s="30">
        <v>4</v>
      </c>
      <c r="J46" s="97">
        <f t="shared" si="0"/>
        <v>3.413114893980119E-05</v>
      </c>
    </row>
    <row r="47" spans="1:10" ht="11.25">
      <c r="A47" s="96" t="s">
        <v>275</v>
      </c>
      <c r="B47" s="28" t="s">
        <v>136</v>
      </c>
      <c r="C47" s="30"/>
      <c r="D47" s="30"/>
      <c r="E47" s="30"/>
      <c r="F47" s="30">
        <v>37</v>
      </c>
      <c r="G47" s="30">
        <v>148</v>
      </c>
      <c r="H47" s="30">
        <v>116</v>
      </c>
      <c r="I47" s="30">
        <v>301</v>
      </c>
      <c r="J47" s="97">
        <f t="shared" si="0"/>
        <v>0.0025683689577200393</v>
      </c>
    </row>
    <row r="48" spans="1:10" ht="11.25">
      <c r="A48" s="96" t="s">
        <v>276</v>
      </c>
      <c r="B48" s="28" t="s">
        <v>138</v>
      </c>
      <c r="C48" s="30"/>
      <c r="D48" s="30"/>
      <c r="E48" s="30">
        <v>1</v>
      </c>
      <c r="F48" s="30">
        <v>69</v>
      </c>
      <c r="G48" s="30">
        <v>583</v>
      </c>
      <c r="H48" s="30">
        <v>250</v>
      </c>
      <c r="I48" s="30">
        <v>903</v>
      </c>
      <c r="J48" s="97">
        <f t="shared" si="0"/>
        <v>0.007705106873160118</v>
      </c>
    </row>
    <row r="49" spans="1:10" ht="11.25">
      <c r="A49" s="96" t="s">
        <v>277</v>
      </c>
      <c r="B49" s="28" t="s">
        <v>117</v>
      </c>
      <c r="C49" s="30"/>
      <c r="D49" s="30">
        <v>2</v>
      </c>
      <c r="E49" s="30"/>
      <c r="F49" s="30">
        <v>1</v>
      </c>
      <c r="G49" s="30">
        <v>4</v>
      </c>
      <c r="H49" s="30">
        <v>4</v>
      </c>
      <c r="I49" s="30">
        <v>11</v>
      </c>
      <c r="J49" s="97">
        <f t="shared" si="0"/>
        <v>9.386065958445326E-05</v>
      </c>
    </row>
    <row r="50" spans="1:10" ht="11.25">
      <c r="A50" s="96" t="s">
        <v>278</v>
      </c>
      <c r="B50" s="28" t="s">
        <v>139</v>
      </c>
      <c r="C50" s="125"/>
      <c r="D50" s="125"/>
      <c r="E50" s="125"/>
      <c r="F50" s="125">
        <v>7</v>
      </c>
      <c r="G50" s="125">
        <v>572</v>
      </c>
      <c r="H50" s="125">
        <v>604</v>
      </c>
      <c r="I50" s="30">
        <v>1183</v>
      </c>
      <c r="J50" s="97">
        <f t="shared" si="0"/>
        <v>0.010094287298946202</v>
      </c>
    </row>
    <row r="51" spans="1:10" ht="11.25">
      <c r="A51" s="96" t="s">
        <v>279</v>
      </c>
      <c r="B51" s="28" t="s">
        <v>137</v>
      </c>
      <c r="C51" s="30"/>
      <c r="D51" s="30"/>
      <c r="E51" s="30"/>
      <c r="F51" s="30">
        <v>1</v>
      </c>
      <c r="G51" s="30">
        <v>14</v>
      </c>
      <c r="H51" s="30">
        <v>19</v>
      </c>
      <c r="I51" s="30">
        <v>34</v>
      </c>
      <c r="J51" s="97">
        <f t="shared" si="0"/>
        <v>0.00029011476598831006</v>
      </c>
    </row>
    <row r="52" spans="1:10" ht="11.25">
      <c r="A52" s="96" t="s">
        <v>280</v>
      </c>
      <c r="B52" s="28" t="s">
        <v>120</v>
      </c>
      <c r="C52" s="30"/>
      <c r="D52" s="30"/>
      <c r="E52" s="30"/>
      <c r="F52" s="30">
        <v>602</v>
      </c>
      <c r="G52" s="30">
        <v>52</v>
      </c>
      <c r="H52" s="30">
        <v>9</v>
      </c>
      <c r="I52" s="30">
        <v>663</v>
      </c>
      <c r="J52" s="97">
        <f t="shared" si="0"/>
        <v>0.005657237936772047</v>
      </c>
    </row>
    <row r="53" spans="1:10" ht="11.25">
      <c r="A53" s="96" t="s">
        <v>281</v>
      </c>
      <c r="B53" s="28" t="s">
        <v>116</v>
      </c>
      <c r="C53" s="30"/>
      <c r="D53" s="30"/>
      <c r="E53" s="30"/>
      <c r="F53" s="30">
        <v>205</v>
      </c>
      <c r="G53" s="30">
        <v>469</v>
      </c>
      <c r="H53" s="30">
        <v>477</v>
      </c>
      <c r="I53" s="30">
        <v>1151</v>
      </c>
      <c r="J53" s="97">
        <f t="shared" si="0"/>
        <v>0.009821238107427792</v>
      </c>
    </row>
    <row r="54" spans="1:10" ht="11.25">
      <c r="A54" s="96" t="s">
        <v>282</v>
      </c>
      <c r="B54" s="28" t="s">
        <v>135</v>
      </c>
      <c r="C54" s="30"/>
      <c r="D54" s="30"/>
      <c r="E54" s="30"/>
      <c r="F54" s="30">
        <v>4</v>
      </c>
      <c r="G54" s="30">
        <v>41</v>
      </c>
      <c r="H54" s="30">
        <v>13</v>
      </c>
      <c r="I54" s="30">
        <v>58</v>
      </c>
      <c r="J54" s="97">
        <f t="shared" si="0"/>
        <v>0.0004949016596271172</v>
      </c>
    </row>
    <row r="55" spans="1:10" ht="11.25">
      <c r="A55" s="96" t="s">
        <v>164</v>
      </c>
      <c r="B55" s="28" t="s">
        <v>165</v>
      </c>
      <c r="C55" s="30"/>
      <c r="D55" s="30">
        <v>1</v>
      </c>
      <c r="E55" s="30">
        <v>1</v>
      </c>
      <c r="F55" s="30">
        <v>19</v>
      </c>
      <c r="G55" s="30">
        <v>21</v>
      </c>
      <c r="H55" s="30">
        <v>4</v>
      </c>
      <c r="I55" s="30">
        <v>46</v>
      </c>
      <c r="J55" s="97">
        <f t="shared" si="0"/>
        <v>0.00039250821280771363</v>
      </c>
    </row>
    <row r="56" spans="1:10" ht="11.25">
      <c r="A56" s="96" t="s">
        <v>72</v>
      </c>
      <c r="B56" s="28" t="s">
        <v>71</v>
      </c>
      <c r="C56" s="30"/>
      <c r="D56" s="30"/>
      <c r="E56" s="30">
        <v>11</v>
      </c>
      <c r="F56" s="30">
        <v>149</v>
      </c>
      <c r="G56" s="30">
        <v>82</v>
      </c>
      <c r="H56" s="30">
        <v>30</v>
      </c>
      <c r="I56" s="30">
        <v>272</v>
      </c>
      <c r="J56" s="97">
        <f t="shared" si="0"/>
        <v>0.0023209181279064805</v>
      </c>
    </row>
    <row r="57" spans="1:10" ht="11.25">
      <c r="A57" s="96" t="s">
        <v>157</v>
      </c>
      <c r="B57" s="28" t="s">
        <v>158</v>
      </c>
      <c r="C57" s="30"/>
      <c r="D57" s="30"/>
      <c r="E57" s="30"/>
      <c r="F57" s="30">
        <v>291</v>
      </c>
      <c r="G57" s="30">
        <v>232</v>
      </c>
      <c r="H57" s="30">
        <v>29</v>
      </c>
      <c r="I57" s="30">
        <v>552</v>
      </c>
      <c r="J57" s="97">
        <f t="shared" si="0"/>
        <v>0.004710098553692563</v>
      </c>
    </row>
    <row r="58" spans="1:10" ht="11.25">
      <c r="A58" s="124" t="s">
        <v>115</v>
      </c>
      <c r="B58" s="15"/>
      <c r="C58" s="25">
        <v>8004</v>
      </c>
      <c r="D58" s="25">
        <v>4176</v>
      </c>
      <c r="E58" s="25">
        <v>6223</v>
      </c>
      <c r="F58" s="25">
        <v>22109</v>
      </c>
      <c r="G58" s="25">
        <v>14901</v>
      </c>
      <c r="H58" s="25">
        <v>5846</v>
      </c>
      <c r="I58" s="25">
        <v>61259</v>
      </c>
      <c r="J58" s="93">
        <f t="shared" si="0"/>
        <v>0.5227100132258202</v>
      </c>
    </row>
    <row r="59" spans="1:10" s="36" customFormat="1" ht="12" thickBot="1">
      <c r="A59" s="213" t="s">
        <v>1</v>
      </c>
      <c r="B59" s="126"/>
      <c r="C59" s="214">
        <v>10850</v>
      </c>
      <c r="D59" s="214">
        <v>11738</v>
      </c>
      <c r="E59" s="214">
        <v>15262</v>
      </c>
      <c r="F59" s="214">
        <v>39769</v>
      </c>
      <c r="G59" s="214">
        <v>27719</v>
      </c>
      <c r="H59" s="214">
        <v>11857</v>
      </c>
      <c r="I59" s="214">
        <v>117195</v>
      </c>
      <c r="J59" s="215">
        <f t="shared" si="0"/>
        <v>1</v>
      </c>
    </row>
    <row r="60" spans="1:4" ht="11.25">
      <c r="A60" s="8" t="s">
        <v>255</v>
      </c>
      <c r="D60" s="46"/>
    </row>
    <row r="61" spans="1:9" ht="11.25">
      <c r="A61" s="8" t="s">
        <v>214</v>
      </c>
      <c r="D61" s="46"/>
      <c r="I61" s="42"/>
    </row>
    <row r="62" spans="1:9" ht="11.25">
      <c r="A62" s="9" t="s">
        <v>215</v>
      </c>
      <c r="D62" s="46"/>
      <c r="I62" s="42"/>
    </row>
    <row r="63" spans="1:10" ht="11.25">
      <c r="A63" s="48" t="s">
        <v>196</v>
      </c>
      <c r="C63" s="12"/>
      <c r="D63" s="12"/>
      <c r="E63" s="12"/>
      <c r="F63" s="12"/>
      <c r="G63" s="12"/>
      <c r="H63" s="12"/>
      <c r="I63" s="12"/>
      <c r="J63" s="36"/>
    </row>
    <row r="64" ht="11.25">
      <c r="A64" s="8" t="s">
        <v>213</v>
      </c>
    </row>
    <row r="65" spans="1:10" ht="11.25">
      <c r="A65" s="241" t="s">
        <v>208</v>
      </c>
      <c r="B65" s="241"/>
      <c r="C65" s="241"/>
      <c r="D65" s="241"/>
      <c r="E65" s="241"/>
      <c r="F65" s="241"/>
      <c r="G65" s="241"/>
      <c r="H65" s="241"/>
      <c r="I65" s="241"/>
      <c r="J65" s="241"/>
    </row>
  </sheetData>
  <mergeCells count="6">
    <mergeCell ref="A1:J1"/>
    <mergeCell ref="A65:J65"/>
    <mergeCell ref="C4:I4"/>
    <mergeCell ref="A2:J2"/>
    <mergeCell ref="A5:A6"/>
    <mergeCell ref="J4:J6"/>
  </mergeCells>
  <hyperlinks>
    <hyperlink ref="A65" location="Indice!A1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2"/>
  <sheetViews>
    <sheetView showGridLines="0" zoomScale="75" zoomScaleNormal="75" workbookViewId="0" topLeftCell="A1">
      <selection activeCell="A1" sqref="A1:W1"/>
    </sheetView>
  </sheetViews>
  <sheetFormatPr defaultColWidth="9.140625" defaultRowHeight="12.75"/>
  <cols>
    <col min="1" max="1" width="64.28125" style="8" customWidth="1"/>
    <col min="2" max="2" width="11.421875" style="8" customWidth="1"/>
    <col min="3" max="4" width="0" style="8" hidden="1" customWidth="1"/>
    <col min="5" max="5" width="8.7109375" style="8" customWidth="1"/>
    <col min="6" max="7" width="0" style="8" hidden="1" customWidth="1"/>
    <col min="8" max="8" width="8.7109375" style="8" customWidth="1"/>
    <col min="9" max="10" width="0" style="8" hidden="1" customWidth="1"/>
    <col min="11" max="11" width="8.7109375" style="8" customWidth="1"/>
    <col min="12" max="13" width="0" style="8" hidden="1" customWidth="1"/>
    <col min="14" max="14" width="8.7109375" style="8" customWidth="1"/>
    <col min="15" max="16" width="0" style="8" hidden="1" customWidth="1"/>
    <col min="17" max="17" width="8.7109375" style="8" customWidth="1"/>
    <col min="18" max="19" width="0" style="8" hidden="1" customWidth="1"/>
    <col min="20" max="20" width="8.7109375" style="8" customWidth="1"/>
    <col min="21" max="22" width="0" style="8" hidden="1" customWidth="1"/>
    <col min="23" max="23" width="8.7109375" style="8" customWidth="1"/>
    <col min="24" max="16384" width="11.421875" style="8" customWidth="1"/>
  </cols>
  <sheetData>
    <row r="1" spans="1:23" ht="11.25">
      <c r="A1" s="242" t="s">
        <v>296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</row>
    <row r="2" spans="1:23" ht="11.25">
      <c r="A2" s="252" t="s">
        <v>283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</row>
    <row r="3" ht="12" thickBot="1"/>
    <row r="4" spans="1:23" ht="12" thickBot="1">
      <c r="A4" s="270" t="s">
        <v>174</v>
      </c>
      <c r="B4" s="176"/>
      <c r="C4" s="267" t="s">
        <v>166</v>
      </c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177"/>
      <c r="W4" s="177"/>
    </row>
    <row r="5" spans="1:23" ht="12" thickBot="1">
      <c r="A5" s="271"/>
      <c r="B5" s="56" t="s">
        <v>171</v>
      </c>
      <c r="C5" s="129" t="s">
        <v>229</v>
      </c>
      <c r="D5" s="120" t="s">
        <v>229</v>
      </c>
      <c r="E5" s="58" t="s">
        <v>177</v>
      </c>
      <c r="F5" s="178" t="s">
        <v>47</v>
      </c>
      <c r="G5" s="178"/>
      <c r="H5" s="178" t="s">
        <v>47</v>
      </c>
      <c r="I5" s="179" t="s">
        <v>48</v>
      </c>
      <c r="J5" s="179"/>
      <c r="K5" s="179" t="s">
        <v>48</v>
      </c>
      <c r="L5" s="116" t="s">
        <v>44</v>
      </c>
      <c r="M5" s="116"/>
      <c r="N5" s="116" t="s">
        <v>44</v>
      </c>
      <c r="O5" s="116" t="s">
        <v>45</v>
      </c>
      <c r="P5" s="116"/>
      <c r="Q5" s="116" t="s">
        <v>45</v>
      </c>
      <c r="R5" s="116" t="s">
        <v>46</v>
      </c>
      <c r="S5" s="116"/>
      <c r="T5" s="116" t="s">
        <v>46</v>
      </c>
      <c r="U5" s="116" t="s">
        <v>1</v>
      </c>
      <c r="V5" s="180"/>
      <c r="W5" s="181" t="s">
        <v>1</v>
      </c>
    </row>
    <row r="6" spans="1:23" ht="12" thickBot="1">
      <c r="A6" s="272"/>
      <c r="B6" s="140" t="s">
        <v>41</v>
      </c>
      <c r="C6" s="182"/>
      <c r="D6" s="183"/>
      <c r="E6" s="268" t="s">
        <v>235</v>
      </c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</row>
    <row r="7" spans="1:23" ht="11.25">
      <c r="A7" s="143" t="s">
        <v>95</v>
      </c>
      <c r="B7" s="144" t="s">
        <v>94</v>
      </c>
      <c r="C7" s="144"/>
      <c r="D7" s="145">
        <v>18655.75</v>
      </c>
      <c r="E7" s="149">
        <f>+C7*100000/D7</f>
        <v>0</v>
      </c>
      <c r="F7" s="184"/>
      <c r="G7" s="145">
        <v>94272.16666666667</v>
      </c>
      <c r="H7" s="149">
        <f>+F7*100000/G7</f>
        <v>0</v>
      </c>
      <c r="I7" s="184">
        <v>6</v>
      </c>
      <c r="J7" s="145">
        <v>256589</v>
      </c>
      <c r="K7" s="149">
        <f>+I7*100000/J7</f>
        <v>2.338369922327146</v>
      </c>
      <c r="L7" s="184">
        <v>5395</v>
      </c>
      <c r="M7" s="145">
        <v>677315.5833333334</v>
      </c>
      <c r="N7" s="147">
        <f>+L7*100000/M7</f>
        <v>796.5267790605241</v>
      </c>
      <c r="O7" s="184">
        <v>122</v>
      </c>
      <c r="P7" s="145">
        <v>258322.66666666666</v>
      </c>
      <c r="Q7" s="148">
        <f>+O7*100000/P7</f>
        <v>47.227756500913586</v>
      </c>
      <c r="R7" s="145">
        <v>3</v>
      </c>
      <c r="S7" s="145">
        <v>44432.416666666664</v>
      </c>
      <c r="T7" s="149">
        <f>+R7*100000/S7</f>
        <v>6.751827213239583</v>
      </c>
      <c r="U7" s="145">
        <v>5528</v>
      </c>
      <c r="V7" s="145">
        <v>1349587.5833333333</v>
      </c>
      <c r="W7" s="150">
        <f>+U7*100000/V7</f>
        <v>409.6066137735534</v>
      </c>
    </row>
    <row r="8" spans="1:23" ht="11.25">
      <c r="A8" s="96" t="s">
        <v>149</v>
      </c>
      <c r="B8" s="28" t="s">
        <v>130</v>
      </c>
      <c r="C8" s="28"/>
      <c r="D8" s="30">
        <v>18655.75</v>
      </c>
      <c r="E8" s="153">
        <f aca="true" t="shared" si="0" ref="E8:E64">+C8*100000/D8</f>
        <v>0</v>
      </c>
      <c r="F8" s="28"/>
      <c r="G8" s="30">
        <v>94272.16666666667</v>
      </c>
      <c r="H8" s="153">
        <f aca="true" t="shared" si="1" ref="H8:H64">+F8*100000/G8</f>
        <v>0</v>
      </c>
      <c r="I8" s="59">
        <v>2</v>
      </c>
      <c r="J8" s="30">
        <v>256589</v>
      </c>
      <c r="K8" s="153">
        <f aca="true" t="shared" si="2" ref="K8:K64">+I8*100000/J8</f>
        <v>0.7794566407757153</v>
      </c>
      <c r="L8" s="28">
        <v>463</v>
      </c>
      <c r="M8" s="30">
        <v>677315.5833333334</v>
      </c>
      <c r="N8" s="152">
        <f aca="true" t="shared" si="3" ref="N8:N64">+L8*100000/M8</f>
        <v>68.35809058480494</v>
      </c>
      <c r="O8" s="28">
        <v>40</v>
      </c>
      <c r="P8" s="30">
        <v>258322.66666666666</v>
      </c>
      <c r="Q8" s="153">
        <f aca="true" t="shared" si="4" ref="Q8:Q64">+O8*100000/P8</f>
        <v>15.484510328168389</v>
      </c>
      <c r="R8" s="30">
        <v>1</v>
      </c>
      <c r="S8" s="30">
        <v>44432.416666666664</v>
      </c>
      <c r="T8" s="153">
        <f aca="true" t="shared" si="5" ref="T8:T64">+R8*100000/S8</f>
        <v>2.250609071079861</v>
      </c>
      <c r="U8" s="30">
        <v>406</v>
      </c>
      <c r="V8" s="30">
        <v>1349587.5833333333</v>
      </c>
      <c r="W8" s="154">
        <f aca="true" t="shared" si="6" ref="W8:W64">+U8*100000/V8</f>
        <v>30.08326432562639</v>
      </c>
    </row>
    <row r="9" spans="1:23" ht="11.25">
      <c r="A9" s="96" t="s">
        <v>70</v>
      </c>
      <c r="B9" s="59" t="s">
        <v>69</v>
      </c>
      <c r="C9" s="28">
        <v>103</v>
      </c>
      <c r="D9" s="30">
        <v>18655.75</v>
      </c>
      <c r="E9" s="185">
        <f t="shared" si="0"/>
        <v>552.1085992254399</v>
      </c>
      <c r="F9" s="28">
        <v>155</v>
      </c>
      <c r="G9" s="30">
        <v>94272.16666666667</v>
      </c>
      <c r="H9" s="152">
        <f t="shared" si="1"/>
        <v>164.41756403887325</v>
      </c>
      <c r="I9" s="28">
        <v>148</v>
      </c>
      <c r="J9" s="30">
        <v>256589</v>
      </c>
      <c r="K9" s="153">
        <f t="shared" si="2"/>
        <v>57.67979141740293</v>
      </c>
      <c r="L9" s="28">
        <v>141</v>
      </c>
      <c r="M9" s="30">
        <v>677315.5833333334</v>
      </c>
      <c r="N9" s="153">
        <f t="shared" si="3"/>
        <v>20.817474670534548</v>
      </c>
      <c r="O9" s="28">
        <v>151</v>
      </c>
      <c r="P9" s="30">
        <v>258322.66666666666</v>
      </c>
      <c r="Q9" s="153">
        <f t="shared" si="4"/>
        <v>58.45402648883567</v>
      </c>
      <c r="R9" s="30">
        <v>114</v>
      </c>
      <c r="S9" s="30">
        <v>44432.416666666664</v>
      </c>
      <c r="T9" s="151">
        <f t="shared" si="5"/>
        <v>256.5694341031042</v>
      </c>
      <c r="U9" s="30">
        <v>812</v>
      </c>
      <c r="V9" s="30">
        <v>1349587.5833333333</v>
      </c>
      <c r="W9" s="154">
        <f t="shared" si="6"/>
        <v>60.16652865125278</v>
      </c>
    </row>
    <row r="10" spans="1:23" ht="11.25">
      <c r="A10" s="96" t="s">
        <v>150</v>
      </c>
      <c r="B10" s="28" t="s">
        <v>151</v>
      </c>
      <c r="C10" s="28">
        <v>55</v>
      </c>
      <c r="D10" s="30">
        <v>18655.75</v>
      </c>
      <c r="E10" s="151">
        <f t="shared" si="0"/>
        <v>294.8152714310601</v>
      </c>
      <c r="F10" s="28">
        <v>52</v>
      </c>
      <c r="G10" s="30">
        <v>94272.16666666667</v>
      </c>
      <c r="H10" s="152">
        <f t="shared" si="1"/>
        <v>55.1594408388478</v>
      </c>
      <c r="I10" s="59">
        <v>21</v>
      </c>
      <c r="J10" s="30">
        <v>256589</v>
      </c>
      <c r="K10" s="153">
        <f t="shared" si="2"/>
        <v>8.18429472814501</v>
      </c>
      <c r="L10" s="59">
        <v>20</v>
      </c>
      <c r="M10" s="30">
        <v>677315.5833333334</v>
      </c>
      <c r="N10" s="153">
        <f t="shared" si="3"/>
        <v>2.952833286600645</v>
      </c>
      <c r="O10" s="28">
        <v>17</v>
      </c>
      <c r="P10" s="30">
        <v>258322.66666666666</v>
      </c>
      <c r="Q10" s="153">
        <f t="shared" si="4"/>
        <v>6.580916889471566</v>
      </c>
      <c r="R10" s="30">
        <v>6</v>
      </c>
      <c r="S10" s="30">
        <v>44432.416666666664</v>
      </c>
      <c r="T10" s="153">
        <f t="shared" si="5"/>
        <v>13.503654426479166</v>
      </c>
      <c r="U10" s="30">
        <v>171</v>
      </c>
      <c r="V10" s="30">
        <v>1349587.5833333333</v>
      </c>
      <c r="W10" s="154">
        <f t="shared" si="6"/>
        <v>12.670537437640673</v>
      </c>
    </row>
    <row r="11" spans="1:23" ht="11.25">
      <c r="A11" s="96" t="s">
        <v>61</v>
      </c>
      <c r="B11" s="28" t="s">
        <v>60</v>
      </c>
      <c r="C11" s="28">
        <v>3</v>
      </c>
      <c r="D11" s="30">
        <v>18655.75</v>
      </c>
      <c r="E11" s="153">
        <f t="shared" si="0"/>
        <v>16.080832987148735</v>
      </c>
      <c r="F11" s="28">
        <v>5</v>
      </c>
      <c r="G11" s="30">
        <v>94272.16666666667</v>
      </c>
      <c r="H11" s="153">
        <f t="shared" si="1"/>
        <v>5.30379238835075</v>
      </c>
      <c r="I11" s="28">
        <v>5</v>
      </c>
      <c r="J11" s="30">
        <v>256589</v>
      </c>
      <c r="K11" s="153">
        <f t="shared" si="2"/>
        <v>1.948641601939288</v>
      </c>
      <c r="L11" s="28">
        <v>64</v>
      </c>
      <c r="M11" s="30">
        <v>677315.5833333334</v>
      </c>
      <c r="N11" s="153">
        <f t="shared" si="3"/>
        <v>9.449066517122064</v>
      </c>
      <c r="O11" s="59">
        <v>516</v>
      </c>
      <c r="P11" s="30">
        <v>258322.66666666666</v>
      </c>
      <c r="Q11" s="152">
        <f t="shared" si="4"/>
        <v>199.7501832333722</v>
      </c>
      <c r="R11" s="30">
        <v>768</v>
      </c>
      <c r="S11" s="30">
        <v>44432.416666666664</v>
      </c>
      <c r="T11" s="151">
        <f t="shared" si="5"/>
        <v>1728.4677665893332</v>
      </c>
      <c r="U11" s="30">
        <v>1361</v>
      </c>
      <c r="V11" s="30">
        <v>1349587.5833333333</v>
      </c>
      <c r="W11" s="154">
        <f t="shared" si="6"/>
        <v>100.84562252999389</v>
      </c>
    </row>
    <row r="12" spans="1:23" ht="11.25">
      <c r="A12" s="96" t="s">
        <v>80</v>
      </c>
      <c r="B12" s="28" t="s">
        <v>79</v>
      </c>
      <c r="C12" s="28">
        <v>0</v>
      </c>
      <c r="D12" s="30">
        <v>18655.75</v>
      </c>
      <c r="E12" s="153">
        <f t="shared" si="0"/>
        <v>0</v>
      </c>
      <c r="F12" s="28">
        <v>5</v>
      </c>
      <c r="G12" s="30">
        <v>94272.1666666667</v>
      </c>
      <c r="H12" s="153">
        <f t="shared" si="1"/>
        <v>5.3037923883507485</v>
      </c>
      <c r="I12" s="28">
        <v>48</v>
      </c>
      <c r="J12" s="30">
        <v>256589</v>
      </c>
      <c r="K12" s="153">
        <f t="shared" si="2"/>
        <v>18.706959378617167</v>
      </c>
      <c r="L12" s="59">
        <v>2713</v>
      </c>
      <c r="M12" s="30">
        <v>677315.5833333334</v>
      </c>
      <c r="N12" s="152">
        <f t="shared" si="3"/>
        <v>400.55183532737755</v>
      </c>
      <c r="O12" s="59">
        <v>2045</v>
      </c>
      <c r="P12" s="30">
        <v>258322.66666666666</v>
      </c>
      <c r="Q12" s="151">
        <f t="shared" si="4"/>
        <v>791.6455905276089</v>
      </c>
      <c r="R12" s="30">
        <v>284</v>
      </c>
      <c r="S12" s="30">
        <v>44432.416666666664</v>
      </c>
      <c r="T12" s="151">
        <f t="shared" si="5"/>
        <v>639.1729761866806</v>
      </c>
      <c r="U12" s="30">
        <v>5132</v>
      </c>
      <c r="V12" s="30">
        <v>1349587.5833333333</v>
      </c>
      <c r="W12" s="154">
        <f t="shared" si="6"/>
        <v>380.2643165495435</v>
      </c>
    </row>
    <row r="13" spans="1:23" ht="11.25">
      <c r="A13" s="96" t="s">
        <v>152</v>
      </c>
      <c r="B13" s="28" t="s">
        <v>123</v>
      </c>
      <c r="C13" s="28"/>
      <c r="D13" s="30">
        <v>18655.75</v>
      </c>
      <c r="E13" s="153">
        <f t="shared" si="0"/>
        <v>0</v>
      </c>
      <c r="F13" s="28">
        <v>4</v>
      </c>
      <c r="G13" s="30">
        <v>94272.1666666667</v>
      </c>
      <c r="H13" s="153">
        <f t="shared" si="1"/>
        <v>4.243033910680599</v>
      </c>
      <c r="I13" s="28">
        <v>6</v>
      </c>
      <c r="J13" s="30">
        <v>256589</v>
      </c>
      <c r="K13" s="153">
        <f t="shared" si="2"/>
        <v>2.338369922327146</v>
      </c>
      <c r="L13" s="28">
        <v>4</v>
      </c>
      <c r="M13" s="30">
        <v>677315.5833333334</v>
      </c>
      <c r="N13" s="153">
        <f t="shared" si="3"/>
        <v>0.590566657320129</v>
      </c>
      <c r="O13" s="28">
        <v>10</v>
      </c>
      <c r="P13" s="30">
        <v>258322.66666666666</v>
      </c>
      <c r="Q13" s="153">
        <f t="shared" si="4"/>
        <v>3.871127582042097</v>
      </c>
      <c r="R13" s="30">
        <v>3</v>
      </c>
      <c r="S13" s="30">
        <v>44432.416666666664</v>
      </c>
      <c r="T13" s="153">
        <f t="shared" si="5"/>
        <v>6.751827213239583</v>
      </c>
      <c r="U13" s="30">
        <v>27</v>
      </c>
      <c r="V13" s="30">
        <v>1349587.5833333333</v>
      </c>
      <c r="W13" s="154">
        <f t="shared" si="6"/>
        <v>2.000611174364317</v>
      </c>
    </row>
    <row r="14" spans="1:23" ht="11.25">
      <c r="A14" s="96" t="s">
        <v>145</v>
      </c>
      <c r="B14" s="28" t="s">
        <v>144</v>
      </c>
      <c r="C14" s="59">
        <v>0</v>
      </c>
      <c r="D14" s="30">
        <v>18655.75</v>
      </c>
      <c r="E14" s="153">
        <f t="shared" si="0"/>
        <v>0</v>
      </c>
      <c r="F14" s="28"/>
      <c r="G14" s="30">
        <v>94272.1666666667</v>
      </c>
      <c r="H14" s="153">
        <f t="shared" si="1"/>
        <v>0</v>
      </c>
      <c r="I14" s="28">
        <v>2</v>
      </c>
      <c r="J14" s="30">
        <v>256589</v>
      </c>
      <c r="K14" s="153">
        <f t="shared" si="2"/>
        <v>0.7794566407757153</v>
      </c>
      <c r="L14" s="28">
        <v>34</v>
      </c>
      <c r="M14" s="30">
        <v>677315.5833333334</v>
      </c>
      <c r="N14" s="153">
        <f t="shared" si="3"/>
        <v>5.019816587221097</v>
      </c>
      <c r="O14" s="59">
        <v>58</v>
      </c>
      <c r="P14" s="30">
        <v>258322.66666666666</v>
      </c>
      <c r="Q14" s="152">
        <f t="shared" si="4"/>
        <v>22.452539975844164</v>
      </c>
      <c r="R14" s="30">
        <v>24</v>
      </c>
      <c r="S14" s="30">
        <v>44432.416666666664</v>
      </c>
      <c r="T14" s="151">
        <f t="shared" si="5"/>
        <v>54.01461770591666</v>
      </c>
      <c r="U14" s="30">
        <v>119</v>
      </c>
      <c r="V14" s="30">
        <v>1349587.5833333333</v>
      </c>
      <c r="W14" s="154">
        <f t="shared" si="6"/>
        <v>8.817508509235322</v>
      </c>
    </row>
    <row r="15" spans="1:23" ht="11.25">
      <c r="A15" s="96" t="s">
        <v>57</v>
      </c>
      <c r="B15" s="28" t="s">
        <v>56</v>
      </c>
      <c r="C15" s="28">
        <v>4</v>
      </c>
      <c r="D15" s="30">
        <v>18655.75</v>
      </c>
      <c r="E15" s="153">
        <f t="shared" si="0"/>
        <v>21.441110649531645</v>
      </c>
      <c r="F15" s="28">
        <v>4</v>
      </c>
      <c r="G15" s="30">
        <v>94272.1666666667</v>
      </c>
      <c r="H15" s="153">
        <f t="shared" si="1"/>
        <v>4.243033910680599</v>
      </c>
      <c r="I15" s="28">
        <v>25</v>
      </c>
      <c r="J15" s="30">
        <v>256589</v>
      </c>
      <c r="K15" s="153">
        <f t="shared" si="2"/>
        <v>9.74320800969644</v>
      </c>
      <c r="L15" s="28">
        <v>89</v>
      </c>
      <c r="M15" s="30">
        <v>677315.5833333334</v>
      </c>
      <c r="N15" s="153">
        <f t="shared" si="3"/>
        <v>13.14010812537287</v>
      </c>
      <c r="O15" s="28">
        <v>206</v>
      </c>
      <c r="P15" s="30">
        <v>258322.66666666666</v>
      </c>
      <c r="Q15" s="152">
        <f t="shared" si="4"/>
        <v>79.74522819006721</v>
      </c>
      <c r="R15" s="30">
        <v>90</v>
      </c>
      <c r="S15" s="30">
        <v>44432.416666666664</v>
      </c>
      <c r="T15" s="151">
        <f t="shared" si="5"/>
        <v>202.5548163971875</v>
      </c>
      <c r="U15" s="30">
        <v>418</v>
      </c>
      <c r="V15" s="30">
        <v>1349587.5833333333</v>
      </c>
      <c r="W15" s="154">
        <f t="shared" si="6"/>
        <v>30.97242484756609</v>
      </c>
    </row>
    <row r="16" spans="1:23" ht="11.25">
      <c r="A16" s="96" t="s">
        <v>93</v>
      </c>
      <c r="B16" s="28" t="s">
        <v>92</v>
      </c>
      <c r="C16" s="28"/>
      <c r="D16" s="30">
        <v>18655.75</v>
      </c>
      <c r="E16" s="153">
        <f t="shared" si="0"/>
        <v>0</v>
      </c>
      <c r="F16" s="28"/>
      <c r="G16" s="30">
        <v>94272.1666666667</v>
      </c>
      <c r="H16" s="153">
        <f t="shared" si="1"/>
        <v>0</v>
      </c>
      <c r="I16" s="28">
        <v>4</v>
      </c>
      <c r="J16" s="30">
        <v>256589</v>
      </c>
      <c r="K16" s="153">
        <f t="shared" si="2"/>
        <v>1.5589132815514306</v>
      </c>
      <c r="L16" s="28">
        <v>846</v>
      </c>
      <c r="M16" s="30">
        <v>677315.5833333334</v>
      </c>
      <c r="N16" s="151">
        <f t="shared" si="3"/>
        <v>124.9048480232073</v>
      </c>
      <c r="O16" s="28">
        <v>231</v>
      </c>
      <c r="P16" s="30">
        <v>258322.66666666666</v>
      </c>
      <c r="Q16" s="152">
        <f t="shared" si="4"/>
        <v>89.42304714517245</v>
      </c>
      <c r="R16" s="30">
        <v>16</v>
      </c>
      <c r="S16" s="30">
        <v>44432.416666666664</v>
      </c>
      <c r="T16" s="152">
        <f t="shared" si="5"/>
        <v>36.009745137277775</v>
      </c>
      <c r="U16" s="30">
        <v>1102</v>
      </c>
      <c r="V16" s="30">
        <v>1349587.5833333333</v>
      </c>
      <c r="W16" s="154">
        <f t="shared" si="6"/>
        <v>81.65457459812878</v>
      </c>
    </row>
    <row r="17" spans="1:23" ht="11.25">
      <c r="A17" s="96" t="s">
        <v>183</v>
      </c>
      <c r="B17" s="28" t="s">
        <v>127</v>
      </c>
      <c r="C17" s="59">
        <v>0</v>
      </c>
      <c r="D17" s="30">
        <v>18655.75</v>
      </c>
      <c r="E17" s="153">
        <f t="shared" si="0"/>
        <v>0</v>
      </c>
      <c r="F17" s="59">
        <v>12</v>
      </c>
      <c r="G17" s="30">
        <v>94272.1666666667</v>
      </c>
      <c r="H17" s="153">
        <f t="shared" si="1"/>
        <v>12.729101732041796</v>
      </c>
      <c r="I17" s="28">
        <v>26</v>
      </c>
      <c r="J17" s="30">
        <v>256589</v>
      </c>
      <c r="K17" s="153">
        <f t="shared" si="2"/>
        <v>10.132936330084299</v>
      </c>
      <c r="L17" s="28">
        <v>62</v>
      </c>
      <c r="M17" s="30">
        <v>677315.5833333334</v>
      </c>
      <c r="N17" s="153">
        <f t="shared" si="3"/>
        <v>9.153783188462</v>
      </c>
      <c r="O17" s="28">
        <v>13</v>
      </c>
      <c r="P17" s="30">
        <v>258322.66666666666</v>
      </c>
      <c r="Q17" s="153">
        <f t="shared" si="4"/>
        <v>5.032465856654727</v>
      </c>
      <c r="R17" s="30">
        <v>1</v>
      </c>
      <c r="S17" s="30">
        <v>44432.416666666664</v>
      </c>
      <c r="T17" s="153">
        <f t="shared" si="5"/>
        <v>2.250609071079861</v>
      </c>
      <c r="U17" s="30">
        <v>125</v>
      </c>
      <c r="V17" s="30">
        <v>1349587.5833333333</v>
      </c>
      <c r="W17" s="154">
        <f t="shared" si="6"/>
        <v>9.26208877020517</v>
      </c>
    </row>
    <row r="18" spans="1:23" ht="11.25">
      <c r="A18" s="96" t="s">
        <v>185</v>
      </c>
      <c r="B18" s="28" t="s">
        <v>153</v>
      </c>
      <c r="C18" s="59"/>
      <c r="D18" s="30">
        <v>18655.75</v>
      </c>
      <c r="E18" s="153">
        <f t="shared" si="0"/>
        <v>0</v>
      </c>
      <c r="F18" s="59"/>
      <c r="G18" s="30">
        <v>94272.1666666667</v>
      </c>
      <c r="H18" s="153">
        <f t="shared" si="1"/>
        <v>0</v>
      </c>
      <c r="I18" s="59">
        <v>1</v>
      </c>
      <c r="J18" s="30">
        <v>256589</v>
      </c>
      <c r="K18" s="153">
        <f t="shared" si="2"/>
        <v>0.38972832038785765</v>
      </c>
      <c r="L18" s="59">
        <v>76</v>
      </c>
      <c r="M18" s="30">
        <v>677315.5833333334</v>
      </c>
      <c r="N18" s="153">
        <f t="shared" si="3"/>
        <v>11.220766489082452</v>
      </c>
      <c r="O18" s="59">
        <v>203</v>
      </c>
      <c r="P18" s="30">
        <v>258322.66666666666</v>
      </c>
      <c r="Q18" s="152">
        <f t="shared" si="4"/>
        <v>78.58388991545458</v>
      </c>
      <c r="R18" s="30">
        <v>98</v>
      </c>
      <c r="S18" s="30">
        <v>44432.416666666664</v>
      </c>
      <c r="T18" s="151">
        <f t="shared" si="5"/>
        <v>220.55968896582638</v>
      </c>
      <c r="U18" s="30">
        <v>386</v>
      </c>
      <c r="V18" s="30">
        <v>1349587.5833333333</v>
      </c>
      <c r="W18" s="154">
        <f t="shared" si="6"/>
        <v>28.601330122393566</v>
      </c>
    </row>
    <row r="19" spans="1:23" ht="11.25">
      <c r="A19" s="96" t="s">
        <v>184</v>
      </c>
      <c r="B19" s="28" t="s">
        <v>154</v>
      </c>
      <c r="C19" s="28"/>
      <c r="D19" s="30">
        <v>18655.75</v>
      </c>
      <c r="E19" s="153">
        <f t="shared" si="0"/>
        <v>0</v>
      </c>
      <c r="F19" s="28">
        <v>2</v>
      </c>
      <c r="G19" s="30">
        <v>94272.1666666667</v>
      </c>
      <c r="H19" s="153">
        <f t="shared" si="1"/>
        <v>2.1215169553402995</v>
      </c>
      <c r="I19" s="28">
        <v>2</v>
      </c>
      <c r="J19" s="30">
        <v>256589</v>
      </c>
      <c r="K19" s="153">
        <f t="shared" si="2"/>
        <v>0.7794566407757153</v>
      </c>
      <c r="L19" s="28">
        <v>7</v>
      </c>
      <c r="M19" s="30">
        <v>677315.5833333334</v>
      </c>
      <c r="N19" s="153">
        <f t="shared" si="3"/>
        <v>1.0334916503102258</v>
      </c>
      <c r="O19" s="28">
        <v>36</v>
      </c>
      <c r="P19" s="30">
        <v>258322.66666666666</v>
      </c>
      <c r="Q19" s="152">
        <f t="shared" si="4"/>
        <v>13.93605929535155</v>
      </c>
      <c r="R19" s="30">
        <v>24</v>
      </c>
      <c r="S19" s="30">
        <v>44432.416666666664</v>
      </c>
      <c r="T19" s="151">
        <f t="shared" si="5"/>
        <v>54.01461770591666</v>
      </c>
      <c r="U19" s="30">
        <v>71</v>
      </c>
      <c r="V19" s="30">
        <v>1349587.5833333333</v>
      </c>
      <c r="W19" s="154">
        <f t="shared" si="6"/>
        <v>5.260866421476536</v>
      </c>
    </row>
    <row r="20" spans="1:23" ht="11.25">
      <c r="A20" s="96" t="s">
        <v>191</v>
      </c>
      <c r="B20" s="28" t="s">
        <v>68</v>
      </c>
      <c r="C20" s="28">
        <v>14</v>
      </c>
      <c r="D20" s="30">
        <v>18655.75</v>
      </c>
      <c r="E20" s="153">
        <f t="shared" si="0"/>
        <v>75.04388727336077</v>
      </c>
      <c r="F20" s="59">
        <v>1319</v>
      </c>
      <c r="G20" s="30">
        <v>94272.1666666667</v>
      </c>
      <c r="H20" s="151">
        <f t="shared" si="1"/>
        <v>1399.1404320469273</v>
      </c>
      <c r="I20" s="59">
        <v>1697</v>
      </c>
      <c r="J20" s="30">
        <v>256589</v>
      </c>
      <c r="K20" s="151">
        <f t="shared" si="2"/>
        <v>661.3689596981944</v>
      </c>
      <c r="L20" s="28">
        <v>499</v>
      </c>
      <c r="M20" s="30">
        <v>677315.5833333334</v>
      </c>
      <c r="N20" s="153">
        <f t="shared" si="3"/>
        <v>73.6731905006861</v>
      </c>
      <c r="O20" s="59">
        <v>31</v>
      </c>
      <c r="P20" s="30">
        <v>258322.66666666666</v>
      </c>
      <c r="Q20" s="153">
        <f t="shared" si="4"/>
        <v>12.000495504330502</v>
      </c>
      <c r="R20" s="30">
        <v>2</v>
      </c>
      <c r="S20" s="30">
        <v>44432.416666666664</v>
      </c>
      <c r="T20" s="153">
        <f t="shared" si="5"/>
        <v>4.501218142159722</v>
      </c>
      <c r="U20" s="30">
        <v>3562</v>
      </c>
      <c r="V20" s="30">
        <v>1349587.5833333333</v>
      </c>
      <c r="W20" s="154">
        <f t="shared" si="6"/>
        <v>263.93248159576655</v>
      </c>
    </row>
    <row r="21" spans="1:23" ht="11.25">
      <c r="A21" s="96" t="s">
        <v>228</v>
      </c>
      <c r="B21" s="28" t="s">
        <v>159</v>
      </c>
      <c r="C21" s="28">
        <v>1</v>
      </c>
      <c r="D21" s="30">
        <v>18655.75</v>
      </c>
      <c r="E21" s="153">
        <f t="shared" si="0"/>
        <v>5.360277662382911</v>
      </c>
      <c r="F21" s="59">
        <v>2</v>
      </c>
      <c r="G21" s="30">
        <v>94272.1666666667</v>
      </c>
      <c r="H21" s="153">
        <f t="shared" si="1"/>
        <v>2.1215169553402995</v>
      </c>
      <c r="I21" s="59"/>
      <c r="J21" s="30">
        <v>256589</v>
      </c>
      <c r="K21" s="153">
        <f t="shared" si="2"/>
        <v>0</v>
      </c>
      <c r="L21" s="28">
        <v>1</v>
      </c>
      <c r="M21" s="30">
        <v>677315.5833333334</v>
      </c>
      <c r="N21" s="153">
        <f t="shared" si="3"/>
        <v>0.14764166433003226</v>
      </c>
      <c r="O21" s="28">
        <v>1</v>
      </c>
      <c r="P21" s="30">
        <v>258322.66666666666</v>
      </c>
      <c r="Q21" s="153">
        <f t="shared" si="4"/>
        <v>0.38711275820420976</v>
      </c>
      <c r="R21" s="30"/>
      <c r="S21" s="30">
        <v>44432.416666666664</v>
      </c>
      <c r="T21" s="153">
        <f t="shared" si="5"/>
        <v>0</v>
      </c>
      <c r="U21" s="30">
        <v>5</v>
      </c>
      <c r="V21" s="30">
        <v>1349587.5833333333</v>
      </c>
      <c r="W21" s="154">
        <f t="shared" si="6"/>
        <v>0.3704835508082068</v>
      </c>
    </row>
    <row r="22" spans="1:23" ht="11.25">
      <c r="A22" s="96" t="s">
        <v>126</v>
      </c>
      <c r="B22" s="28" t="s">
        <v>63</v>
      </c>
      <c r="C22" s="28"/>
      <c r="D22" s="30">
        <v>18655.75</v>
      </c>
      <c r="E22" s="153">
        <f t="shared" si="0"/>
        <v>0</v>
      </c>
      <c r="F22" s="28">
        <v>6</v>
      </c>
      <c r="G22" s="30">
        <v>94272.1666666667</v>
      </c>
      <c r="H22" s="153">
        <f t="shared" si="1"/>
        <v>6.364550866020898</v>
      </c>
      <c r="I22" s="28">
        <v>6</v>
      </c>
      <c r="J22" s="30">
        <v>256589</v>
      </c>
      <c r="K22" s="153">
        <f t="shared" si="2"/>
        <v>2.338369922327146</v>
      </c>
      <c r="L22" s="28">
        <v>173</v>
      </c>
      <c r="M22" s="30">
        <v>677315.5833333334</v>
      </c>
      <c r="N22" s="153">
        <f t="shared" si="3"/>
        <v>25.542007929095583</v>
      </c>
      <c r="O22" s="59">
        <v>288</v>
      </c>
      <c r="P22" s="30">
        <v>258322.66666666666</v>
      </c>
      <c r="Q22" s="152">
        <f t="shared" si="4"/>
        <v>111.4884743628124</v>
      </c>
      <c r="R22" s="30">
        <v>256</v>
      </c>
      <c r="S22" s="30">
        <v>44432.416666666664</v>
      </c>
      <c r="T22" s="151">
        <f t="shared" si="5"/>
        <v>576.1559221964444</v>
      </c>
      <c r="U22" s="30">
        <v>734</v>
      </c>
      <c r="V22" s="30">
        <v>1349587.5833333333</v>
      </c>
      <c r="W22" s="154">
        <f t="shared" si="6"/>
        <v>54.386985258644756</v>
      </c>
    </row>
    <row r="23" spans="1:23" ht="11.25">
      <c r="A23" s="96" t="s">
        <v>106</v>
      </c>
      <c r="B23" s="28" t="s">
        <v>105</v>
      </c>
      <c r="C23" s="28"/>
      <c r="D23" s="30">
        <v>18655.75</v>
      </c>
      <c r="E23" s="153">
        <f t="shared" si="0"/>
        <v>0</v>
      </c>
      <c r="F23" s="28">
        <v>3</v>
      </c>
      <c r="G23" s="30">
        <v>94272.1666666667</v>
      </c>
      <c r="H23" s="153">
        <f t="shared" si="1"/>
        <v>3.182275433010449</v>
      </c>
      <c r="I23" s="28">
        <v>10</v>
      </c>
      <c r="J23" s="30">
        <v>256589</v>
      </c>
      <c r="K23" s="153">
        <f t="shared" si="2"/>
        <v>3.897283203878576</v>
      </c>
      <c r="L23" s="28">
        <v>315</v>
      </c>
      <c r="M23" s="30">
        <v>677315.5833333334</v>
      </c>
      <c r="N23" s="153">
        <f t="shared" si="3"/>
        <v>46.507124263960165</v>
      </c>
      <c r="O23" s="28">
        <v>283</v>
      </c>
      <c r="P23" s="30">
        <v>258322.66666666666</v>
      </c>
      <c r="Q23" s="151">
        <f t="shared" si="4"/>
        <v>109.55291057179136</v>
      </c>
      <c r="R23" s="30">
        <v>37</v>
      </c>
      <c r="S23" s="30">
        <v>44432.416666666664</v>
      </c>
      <c r="T23" s="152">
        <f t="shared" si="5"/>
        <v>83.27253562995486</v>
      </c>
      <c r="U23" s="30">
        <v>653</v>
      </c>
      <c r="V23" s="30">
        <v>1349587.5833333333</v>
      </c>
      <c r="W23" s="154">
        <f t="shared" si="6"/>
        <v>48.38515173555181</v>
      </c>
    </row>
    <row r="24" spans="1:23" ht="11.25">
      <c r="A24" s="96" t="s">
        <v>74</v>
      </c>
      <c r="B24" s="28" t="s">
        <v>73</v>
      </c>
      <c r="C24" s="28">
        <v>34</v>
      </c>
      <c r="D24" s="30">
        <v>18655.75</v>
      </c>
      <c r="E24" s="153">
        <f t="shared" si="0"/>
        <v>182.24944052101898</v>
      </c>
      <c r="F24" s="28">
        <v>81</v>
      </c>
      <c r="G24" s="30">
        <v>94272.1666666667</v>
      </c>
      <c r="H24" s="153">
        <f t="shared" si="1"/>
        <v>85.92143669128212</v>
      </c>
      <c r="I24" s="59">
        <v>1184</v>
      </c>
      <c r="J24" s="30">
        <v>256589</v>
      </c>
      <c r="K24" s="151">
        <f t="shared" si="2"/>
        <v>461.43833133922345</v>
      </c>
      <c r="L24" s="59">
        <v>2191</v>
      </c>
      <c r="M24" s="30">
        <v>677315.5833333334</v>
      </c>
      <c r="N24" s="152">
        <f t="shared" si="3"/>
        <v>323.4828865471007</v>
      </c>
      <c r="O24" s="28">
        <v>396</v>
      </c>
      <c r="P24" s="30">
        <v>258322.66666666666</v>
      </c>
      <c r="Q24" s="153">
        <f t="shared" si="4"/>
        <v>153.29665224886705</v>
      </c>
      <c r="R24" s="30">
        <v>31</v>
      </c>
      <c r="S24" s="30">
        <v>44432.416666666664</v>
      </c>
      <c r="T24" s="153">
        <f t="shared" si="5"/>
        <v>69.7688812034757</v>
      </c>
      <c r="U24" s="186">
        <v>3917</v>
      </c>
      <c r="V24" s="30">
        <v>1349587.5833333333</v>
      </c>
      <c r="W24" s="154">
        <f t="shared" si="6"/>
        <v>290.2368137031492</v>
      </c>
    </row>
    <row r="25" spans="1:23" ht="11.25">
      <c r="A25" s="96" t="s">
        <v>78</v>
      </c>
      <c r="B25" s="28" t="s">
        <v>77</v>
      </c>
      <c r="C25" s="28">
        <v>7</v>
      </c>
      <c r="D25" s="30">
        <v>18655.75</v>
      </c>
      <c r="E25" s="153">
        <f t="shared" si="0"/>
        <v>37.52194363668038</v>
      </c>
      <c r="F25" s="59">
        <v>10</v>
      </c>
      <c r="G25" s="30">
        <v>94272.1666666667</v>
      </c>
      <c r="H25" s="153">
        <f t="shared" si="1"/>
        <v>10.607584776701497</v>
      </c>
      <c r="I25" s="59">
        <v>10</v>
      </c>
      <c r="J25" s="30">
        <v>256589</v>
      </c>
      <c r="K25" s="153">
        <f t="shared" si="2"/>
        <v>3.897283203878576</v>
      </c>
      <c r="L25" s="59">
        <v>89</v>
      </c>
      <c r="M25" s="30">
        <v>677315.5833333334</v>
      </c>
      <c r="N25" s="153">
        <f t="shared" si="3"/>
        <v>13.14010812537287</v>
      </c>
      <c r="O25" s="59">
        <v>205</v>
      </c>
      <c r="P25" s="30">
        <v>258322.66666666666</v>
      </c>
      <c r="Q25" s="152">
        <f t="shared" si="4"/>
        <v>79.358115431863</v>
      </c>
      <c r="R25" s="30">
        <v>70</v>
      </c>
      <c r="S25" s="30">
        <v>44432.416666666664</v>
      </c>
      <c r="T25" s="151">
        <f t="shared" si="5"/>
        <v>157.5426349755903</v>
      </c>
      <c r="U25" s="30">
        <v>391</v>
      </c>
      <c r="V25" s="30">
        <v>1349587.5833333333</v>
      </c>
      <c r="W25" s="154">
        <f t="shared" si="6"/>
        <v>28.971813673201773</v>
      </c>
    </row>
    <row r="26" spans="1:23" ht="11.25">
      <c r="A26" s="96" t="s">
        <v>50</v>
      </c>
      <c r="B26" s="28" t="s">
        <v>49</v>
      </c>
      <c r="C26" s="28">
        <v>214</v>
      </c>
      <c r="D26" s="30">
        <v>18655.75</v>
      </c>
      <c r="E26" s="151">
        <f t="shared" si="0"/>
        <v>1147.099419749943</v>
      </c>
      <c r="F26" s="28">
        <v>638</v>
      </c>
      <c r="G26" s="30">
        <v>94272.1666666667</v>
      </c>
      <c r="H26" s="151">
        <f t="shared" si="1"/>
        <v>676.7639087535555</v>
      </c>
      <c r="I26" s="28">
        <v>288</v>
      </c>
      <c r="J26" s="30">
        <v>256589</v>
      </c>
      <c r="K26" s="153">
        <f t="shared" si="2"/>
        <v>112.241756271703</v>
      </c>
      <c r="L26" s="28">
        <v>604</v>
      </c>
      <c r="M26" s="30">
        <v>677315.5833333334</v>
      </c>
      <c r="N26" s="153">
        <f t="shared" si="3"/>
        <v>89.17556525533949</v>
      </c>
      <c r="O26" s="59">
        <v>257</v>
      </c>
      <c r="P26" s="30">
        <v>258322.66666666666</v>
      </c>
      <c r="Q26" s="153">
        <f t="shared" si="4"/>
        <v>99.4879788584819</v>
      </c>
      <c r="R26" s="30">
        <v>57</v>
      </c>
      <c r="S26" s="30">
        <v>44432.416666666664</v>
      </c>
      <c r="T26" s="153">
        <f t="shared" si="5"/>
        <v>128.2847170515521</v>
      </c>
      <c r="U26" s="30">
        <v>2058</v>
      </c>
      <c r="V26" s="30">
        <v>1349587.5833333333</v>
      </c>
      <c r="W26" s="154">
        <f t="shared" si="6"/>
        <v>152.49102951265792</v>
      </c>
    </row>
    <row r="27" spans="1:23" ht="11.25">
      <c r="A27" s="96" t="s">
        <v>125</v>
      </c>
      <c r="B27" s="28" t="s">
        <v>124</v>
      </c>
      <c r="C27" s="28">
        <v>5</v>
      </c>
      <c r="D27" s="30">
        <v>18655.75</v>
      </c>
      <c r="E27" s="153">
        <f t="shared" si="0"/>
        <v>26.801388311914558</v>
      </c>
      <c r="F27" s="28">
        <v>40</v>
      </c>
      <c r="G27" s="30">
        <v>94272.1666666667</v>
      </c>
      <c r="H27" s="153">
        <f t="shared" si="1"/>
        <v>42.43033910680599</v>
      </c>
      <c r="I27" s="28">
        <v>52</v>
      </c>
      <c r="J27" s="30">
        <v>256589</v>
      </c>
      <c r="K27" s="153">
        <f t="shared" si="2"/>
        <v>20.265872660168597</v>
      </c>
      <c r="L27" s="28">
        <v>58</v>
      </c>
      <c r="M27" s="30">
        <v>677315.5833333334</v>
      </c>
      <c r="N27" s="153">
        <f t="shared" si="3"/>
        <v>8.56321653114187</v>
      </c>
      <c r="O27" s="28">
        <v>25</v>
      </c>
      <c r="P27" s="30">
        <v>258322.66666666666</v>
      </c>
      <c r="Q27" s="153">
        <f t="shared" si="4"/>
        <v>9.677818955105243</v>
      </c>
      <c r="R27" s="30">
        <v>13</v>
      </c>
      <c r="S27" s="30">
        <v>44432.416666666664</v>
      </c>
      <c r="T27" s="153">
        <f t="shared" si="5"/>
        <v>29.257917924038196</v>
      </c>
      <c r="U27" s="30">
        <v>203</v>
      </c>
      <c r="V27" s="30">
        <v>1349587.5833333333</v>
      </c>
      <c r="W27" s="154">
        <f t="shared" si="6"/>
        <v>15.041632162813196</v>
      </c>
    </row>
    <row r="28" spans="1:23" ht="11.25">
      <c r="A28" s="96" t="s">
        <v>59</v>
      </c>
      <c r="B28" s="28" t="s">
        <v>58</v>
      </c>
      <c r="C28" s="28"/>
      <c r="D28" s="30">
        <v>18655.75</v>
      </c>
      <c r="E28" s="153">
        <f t="shared" si="0"/>
        <v>0</v>
      </c>
      <c r="F28" s="28"/>
      <c r="G28" s="30">
        <v>94272.1666666667</v>
      </c>
      <c r="H28" s="153">
        <f t="shared" si="1"/>
        <v>0</v>
      </c>
      <c r="I28" s="28">
        <v>14</v>
      </c>
      <c r="J28" s="30">
        <v>256589</v>
      </c>
      <c r="K28" s="153">
        <f t="shared" si="2"/>
        <v>5.456196485430007</v>
      </c>
      <c r="L28" s="28">
        <v>612</v>
      </c>
      <c r="M28" s="30">
        <v>677315.5833333334</v>
      </c>
      <c r="N28" s="152">
        <f t="shared" si="3"/>
        <v>90.35669856997974</v>
      </c>
      <c r="O28" s="59">
        <v>182</v>
      </c>
      <c r="P28" s="30">
        <v>258322.66666666666</v>
      </c>
      <c r="Q28" s="152">
        <f t="shared" si="4"/>
        <v>70.45452199316617</v>
      </c>
      <c r="R28" s="30">
        <v>27</v>
      </c>
      <c r="S28" s="30">
        <v>44432.416666666664</v>
      </c>
      <c r="T28" s="152">
        <f t="shared" si="5"/>
        <v>60.76644491915625</v>
      </c>
      <c r="U28" s="30">
        <v>895</v>
      </c>
      <c r="V28" s="30">
        <v>1349587.5833333333</v>
      </c>
      <c r="W28" s="154">
        <f t="shared" si="6"/>
        <v>66.31655559466901</v>
      </c>
    </row>
    <row r="29" spans="1:23" ht="11.25">
      <c r="A29" s="96" t="s">
        <v>110</v>
      </c>
      <c r="B29" s="28" t="s">
        <v>109</v>
      </c>
      <c r="C29" s="28"/>
      <c r="D29" s="30">
        <v>18655.75</v>
      </c>
      <c r="E29" s="153">
        <f t="shared" si="0"/>
        <v>0</v>
      </c>
      <c r="F29" s="28"/>
      <c r="G29" s="30">
        <v>94272.1666666667</v>
      </c>
      <c r="H29" s="153">
        <f t="shared" si="1"/>
        <v>0</v>
      </c>
      <c r="I29" s="28">
        <v>1</v>
      </c>
      <c r="J29" s="30">
        <v>256589</v>
      </c>
      <c r="K29" s="153">
        <f t="shared" si="2"/>
        <v>0.38972832038785765</v>
      </c>
      <c r="L29" s="28">
        <v>336</v>
      </c>
      <c r="M29" s="30">
        <v>677315.5833333334</v>
      </c>
      <c r="N29" s="152">
        <f t="shared" si="3"/>
        <v>49.60759921489084</v>
      </c>
      <c r="O29" s="28">
        <v>123</v>
      </c>
      <c r="P29" s="30">
        <v>258322.66666666666</v>
      </c>
      <c r="Q29" s="152">
        <f t="shared" si="4"/>
        <v>47.614869259117796</v>
      </c>
      <c r="R29" s="30">
        <v>19</v>
      </c>
      <c r="S29" s="30">
        <v>44432.416666666664</v>
      </c>
      <c r="T29" s="152">
        <f t="shared" si="5"/>
        <v>42.76157235051736</v>
      </c>
      <c r="U29" s="30">
        <v>479</v>
      </c>
      <c r="V29" s="30">
        <v>1349587.5833333333</v>
      </c>
      <c r="W29" s="154">
        <f t="shared" si="6"/>
        <v>35.49232416742621</v>
      </c>
    </row>
    <row r="30" spans="1:23" ht="11.25">
      <c r="A30" s="96" t="s">
        <v>141</v>
      </c>
      <c r="B30" s="28" t="s">
        <v>140</v>
      </c>
      <c r="C30" s="28"/>
      <c r="D30" s="30">
        <v>18655.75</v>
      </c>
      <c r="E30" s="153">
        <f t="shared" si="0"/>
        <v>0</v>
      </c>
      <c r="F30" s="28"/>
      <c r="G30" s="30">
        <v>94272.1666666667</v>
      </c>
      <c r="H30" s="153">
        <f t="shared" si="1"/>
        <v>0</v>
      </c>
      <c r="I30" s="28">
        <v>1</v>
      </c>
      <c r="J30" s="30">
        <v>256589</v>
      </c>
      <c r="K30" s="153">
        <f t="shared" si="2"/>
        <v>0.38972832038785765</v>
      </c>
      <c r="L30" s="28">
        <v>67</v>
      </c>
      <c r="M30" s="30">
        <v>677315.5833333334</v>
      </c>
      <c r="N30" s="152">
        <f t="shared" si="3"/>
        <v>9.891991510112161</v>
      </c>
      <c r="O30" s="157">
        <v>10</v>
      </c>
      <c r="P30" s="153">
        <v>258322.66666666666</v>
      </c>
      <c r="Q30" s="153">
        <f t="shared" si="4"/>
        <v>3.871127582042097</v>
      </c>
      <c r="R30" s="30"/>
      <c r="S30" s="30">
        <v>44432.416666666664</v>
      </c>
      <c r="T30" s="153">
        <f t="shared" si="5"/>
        <v>0</v>
      </c>
      <c r="U30" s="30">
        <v>78</v>
      </c>
      <c r="V30" s="30">
        <v>1349587.5833333333</v>
      </c>
      <c r="W30" s="154">
        <f t="shared" si="6"/>
        <v>5.779543392608026</v>
      </c>
    </row>
    <row r="31" spans="1:23" ht="11.25">
      <c r="A31" s="96" t="s">
        <v>167</v>
      </c>
      <c r="B31" s="28" t="s">
        <v>103</v>
      </c>
      <c r="C31" s="28">
        <v>40</v>
      </c>
      <c r="D31" s="30">
        <v>18655.75</v>
      </c>
      <c r="E31" s="153">
        <f t="shared" si="0"/>
        <v>214.41110649531646</v>
      </c>
      <c r="F31" s="28">
        <v>139</v>
      </c>
      <c r="G31" s="30">
        <v>94272.1666666667</v>
      </c>
      <c r="H31" s="153">
        <f t="shared" si="1"/>
        <v>147.44542839615082</v>
      </c>
      <c r="I31" s="28">
        <v>390</v>
      </c>
      <c r="J31" s="30">
        <v>256589</v>
      </c>
      <c r="K31" s="153">
        <f t="shared" si="2"/>
        <v>151.99404495126447</v>
      </c>
      <c r="L31" s="28">
        <v>566</v>
      </c>
      <c r="M31" s="30">
        <v>677315.5833333334</v>
      </c>
      <c r="N31" s="153">
        <f t="shared" si="3"/>
        <v>83.56518201079827</v>
      </c>
      <c r="O31" s="59">
        <v>501</v>
      </c>
      <c r="P31" s="30">
        <v>258322.66666666666</v>
      </c>
      <c r="Q31" s="153">
        <f t="shared" si="4"/>
        <v>193.94349186030908</v>
      </c>
      <c r="R31" s="30">
        <v>396</v>
      </c>
      <c r="S31" s="30">
        <v>44432.416666666664</v>
      </c>
      <c r="T31" s="151">
        <f t="shared" si="5"/>
        <v>891.241192147625</v>
      </c>
      <c r="U31" s="187">
        <v>4064</v>
      </c>
      <c r="V31" s="30">
        <v>1349587.5833333333</v>
      </c>
      <c r="W31" s="154">
        <f t="shared" si="6"/>
        <v>301.12903009691047</v>
      </c>
    </row>
    <row r="32" spans="1:23" ht="11.25">
      <c r="A32" s="96" t="s">
        <v>162</v>
      </c>
      <c r="B32" s="28" t="s">
        <v>163</v>
      </c>
      <c r="C32" s="28"/>
      <c r="D32" s="30">
        <v>18655.75</v>
      </c>
      <c r="E32" s="153">
        <f t="shared" si="0"/>
        <v>0</v>
      </c>
      <c r="F32" s="28">
        <v>7</v>
      </c>
      <c r="G32" s="30">
        <v>94272.1666666667</v>
      </c>
      <c r="H32" s="153">
        <f t="shared" si="1"/>
        <v>7.425309343691048</v>
      </c>
      <c r="I32" s="28">
        <v>27</v>
      </c>
      <c r="J32" s="30">
        <v>256589</v>
      </c>
      <c r="K32" s="153">
        <f t="shared" si="2"/>
        <v>10.522664650472155</v>
      </c>
      <c r="L32" s="28">
        <v>92</v>
      </c>
      <c r="M32" s="30">
        <v>677315.5833333334</v>
      </c>
      <c r="N32" s="153">
        <f t="shared" si="3"/>
        <v>13.583033118362968</v>
      </c>
      <c r="O32" s="59">
        <v>32</v>
      </c>
      <c r="P32" s="30">
        <v>258322.66666666666</v>
      </c>
      <c r="Q32" s="153">
        <f t="shared" si="4"/>
        <v>12.387608262534712</v>
      </c>
      <c r="R32" s="30">
        <v>4</v>
      </c>
      <c r="S32" s="30">
        <v>44432.416666666664</v>
      </c>
      <c r="T32" s="153">
        <f t="shared" si="5"/>
        <v>9.002436284319444</v>
      </c>
      <c r="U32" s="30">
        <v>162</v>
      </c>
      <c r="V32" s="30">
        <v>1349587.5833333333</v>
      </c>
      <c r="W32" s="154">
        <f t="shared" si="6"/>
        <v>12.0036670461859</v>
      </c>
    </row>
    <row r="33" spans="1:23" ht="11.25">
      <c r="A33" s="96" t="s">
        <v>76</v>
      </c>
      <c r="B33" s="28" t="s">
        <v>75</v>
      </c>
      <c r="C33" s="28">
        <v>139</v>
      </c>
      <c r="D33" s="30">
        <v>18655.75</v>
      </c>
      <c r="E33" s="151">
        <f t="shared" si="0"/>
        <v>745.0785950712246</v>
      </c>
      <c r="F33" s="28">
        <v>189</v>
      </c>
      <c r="G33" s="30">
        <v>94272.1666666667</v>
      </c>
      <c r="H33" s="152">
        <f t="shared" si="1"/>
        <v>200.4833522796583</v>
      </c>
      <c r="I33" s="28">
        <v>236</v>
      </c>
      <c r="J33" s="30">
        <v>256589</v>
      </c>
      <c r="K33" s="153">
        <f t="shared" si="2"/>
        <v>91.9758836115344</v>
      </c>
      <c r="L33" s="28">
        <v>793</v>
      </c>
      <c r="M33" s="30">
        <v>677315.5833333334</v>
      </c>
      <c r="N33" s="153">
        <f t="shared" si="3"/>
        <v>117.07983981371558</v>
      </c>
      <c r="O33" s="28">
        <v>597</v>
      </c>
      <c r="P33" s="30">
        <v>258322.66666666666</v>
      </c>
      <c r="Q33" s="152">
        <f t="shared" si="4"/>
        <v>231.10631664791322</v>
      </c>
      <c r="R33" s="30">
        <v>128</v>
      </c>
      <c r="S33" s="30">
        <v>44432.416666666664</v>
      </c>
      <c r="T33" s="152">
        <f t="shared" si="5"/>
        <v>288.0779610982222</v>
      </c>
      <c r="U33" s="30">
        <v>2082</v>
      </c>
      <c r="V33" s="30">
        <v>1349587.5833333333</v>
      </c>
      <c r="W33" s="154">
        <f t="shared" si="6"/>
        <v>154.26935055653732</v>
      </c>
    </row>
    <row r="34" spans="1:23" ht="11.25">
      <c r="A34" s="96" t="s">
        <v>155</v>
      </c>
      <c r="B34" s="28" t="s">
        <v>156</v>
      </c>
      <c r="C34" s="28"/>
      <c r="D34" s="30">
        <v>18655.75</v>
      </c>
      <c r="E34" s="153">
        <f t="shared" si="0"/>
        <v>0</v>
      </c>
      <c r="F34" s="28"/>
      <c r="G34" s="30">
        <v>94272.1666666667</v>
      </c>
      <c r="H34" s="153">
        <f t="shared" si="1"/>
        <v>0</v>
      </c>
      <c r="I34" s="28">
        <v>1</v>
      </c>
      <c r="J34" s="30">
        <v>256589</v>
      </c>
      <c r="K34" s="153">
        <f t="shared" si="2"/>
        <v>0.38972832038785765</v>
      </c>
      <c r="L34" s="28">
        <v>27</v>
      </c>
      <c r="M34" s="30">
        <v>677315.5833333334</v>
      </c>
      <c r="N34" s="153">
        <f t="shared" si="3"/>
        <v>3.986324936910871</v>
      </c>
      <c r="O34" s="28">
        <v>83</v>
      </c>
      <c r="P34" s="30">
        <v>258322.66666666666</v>
      </c>
      <c r="Q34" s="152">
        <f t="shared" si="4"/>
        <v>32.130358930949406</v>
      </c>
      <c r="R34" s="30">
        <v>85</v>
      </c>
      <c r="S34" s="30">
        <v>44432.416666666664</v>
      </c>
      <c r="T34" s="151">
        <f t="shared" si="5"/>
        <v>191.3017710417882</v>
      </c>
      <c r="U34" s="30">
        <v>201</v>
      </c>
      <c r="V34" s="30">
        <v>1349587.5833333333</v>
      </c>
      <c r="W34" s="154">
        <f t="shared" si="6"/>
        <v>14.893438742489913</v>
      </c>
    </row>
    <row r="35" spans="1:23" ht="11.25">
      <c r="A35" s="96" t="s">
        <v>82</v>
      </c>
      <c r="B35" s="28" t="s">
        <v>81</v>
      </c>
      <c r="C35" s="28">
        <v>27</v>
      </c>
      <c r="D35" s="30">
        <v>18655.75</v>
      </c>
      <c r="E35" s="153">
        <f t="shared" si="0"/>
        <v>144.72749688433862</v>
      </c>
      <c r="F35" s="28">
        <v>70</v>
      </c>
      <c r="G35" s="30">
        <v>94272.1666666667</v>
      </c>
      <c r="H35" s="153">
        <f t="shared" si="1"/>
        <v>74.25309343691048</v>
      </c>
      <c r="I35" s="28">
        <v>101</v>
      </c>
      <c r="J35" s="30">
        <v>256589</v>
      </c>
      <c r="K35" s="153">
        <f t="shared" si="2"/>
        <v>39.36256035917362</v>
      </c>
      <c r="L35" s="28">
        <v>312</v>
      </c>
      <c r="M35" s="30">
        <v>677315.5833333334</v>
      </c>
      <c r="N35" s="153">
        <f t="shared" si="3"/>
        <v>46.064199270970065</v>
      </c>
      <c r="O35" s="59">
        <v>159</v>
      </c>
      <c r="P35" s="30">
        <v>258322.66666666666</v>
      </c>
      <c r="Q35" s="153">
        <f t="shared" si="4"/>
        <v>61.55092855446935</v>
      </c>
      <c r="R35" s="30">
        <v>45</v>
      </c>
      <c r="S35" s="30">
        <v>44432.416666666664</v>
      </c>
      <c r="T35" s="153">
        <f t="shared" si="5"/>
        <v>101.27740819859375</v>
      </c>
      <c r="U35" s="30">
        <v>714</v>
      </c>
      <c r="V35" s="30">
        <v>1349587.5833333333</v>
      </c>
      <c r="W35" s="154">
        <f t="shared" si="6"/>
        <v>52.90505105541193</v>
      </c>
    </row>
    <row r="36" spans="1:23" ht="11.25">
      <c r="A36" s="96" t="s">
        <v>210</v>
      </c>
      <c r="B36" s="28" t="s">
        <v>67</v>
      </c>
      <c r="C36" s="28">
        <v>261</v>
      </c>
      <c r="D36" s="30">
        <v>18655.75</v>
      </c>
      <c r="E36" s="151">
        <f t="shared" si="0"/>
        <v>1399.03246988194</v>
      </c>
      <c r="F36" s="59">
        <v>319</v>
      </c>
      <c r="G36" s="30">
        <v>94272.1666666667</v>
      </c>
      <c r="H36" s="152">
        <f t="shared" si="1"/>
        <v>338.38195437677774</v>
      </c>
      <c r="I36" s="28">
        <v>107</v>
      </c>
      <c r="J36" s="30">
        <v>256589</v>
      </c>
      <c r="K36" s="153">
        <f t="shared" si="2"/>
        <v>41.70093028150077</v>
      </c>
      <c r="L36" s="28">
        <v>84</v>
      </c>
      <c r="M36" s="30">
        <v>677315.5833333334</v>
      </c>
      <c r="N36" s="153">
        <f t="shared" si="3"/>
        <v>12.40189980372271</v>
      </c>
      <c r="O36" s="59">
        <v>61</v>
      </c>
      <c r="P36" s="30">
        <v>258322.66666666666</v>
      </c>
      <c r="Q36" s="153">
        <f t="shared" si="4"/>
        <v>23.613878250456793</v>
      </c>
      <c r="R36" s="30">
        <v>35</v>
      </c>
      <c r="S36" s="30">
        <v>44432.416666666664</v>
      </c>
      <c r="T36" s="153">
        <f t="shared" si="5"/>
        <v>78.77131748779514</v>
      </c>
      <c r="U36" s="30">
        <v>867</v>
      </c>
      <c r="V36" s="30">
        <v>1349587.5833333333</v>
      </c>
      <c r="W36" s="154">
        <f t="shared" si="6"/>
        <v>64.24184771014306</v>
      </c>
    </row>
    <row r="37" spans="1:23" ht="11.25">
      <c r="A37" s="96" t="s">
        <v>211</v>
      </c>
      <c r="B37" s="28" t="s">
        <v>64</v>
      </c>
      <c r="C37" s="28">
        <v>78</v>
      </c>
      <c r="D37" s="30">
        <v>18655.75</v>
      </c>
      <c r="E37" s="151">
        <f t="shared" si="0"/>
        <v>418.1016576658671</v>
      </c>
      <c r="F37" s="28">
        <v>314</v>
      </c>
      <c r="G37" s="30">
        <v>94272.1666666667</v>
      </c>
      <c r="H37" s="151">
        <f t="shared" si="1"/>
        <v>333.078161988427</v>
      </c>
      <c r="I37" s="28">
        <v>269</v>
      </c>
      <c r="J37" s="30">
        <v>256589</v>
      </c>
      <c r="K37" s="153">
        <f t="shared" si="2"/>
        <v>104.8369181843337</v>
      </c>
      <c r="L37" s="28">
        <v>337</v>
      </c>
      <c r="M37" s="30">
        <v>677315.5833333334</v>
      </c>
      <c r="N37" s="153">
        <f t="shared" si="3"/>
        <v>49.75524087922087</v>
      </c>
      <c r="O37" s="59">
        <v>64</v>
      </c>
      <c r="P37" s="30">
        <v>258322.66666666666</v>
      </c>
      <c r="Q37" s="153">
        <f t="shared" si="4"/>
        <v>24.775216525069425</v>
      </c>
      <c r="R37" s="30">
        <v>8</v>
      </c>
      <c r="S37" s="30">
        <v>44432.416666666664</v>
      </c>
      <c r="T37" s="153">
        <f t="shared" si="5"/>
        <v>18.004872568638888</v>
      </c>
      <c r="U37" s="30">
        <v>1070</v>
      </c>
      <c r="V37" s="30">
        <v>1349587.5833333333</v>
      </c>
      <c r="W37" s="154">
        <f t="shared" si="6"/>
        <v>79.28347987295625</v>
      </c>
    </row>
    <row r="38" spans="1:23" ht="11.25">
      <c r="A38" s="96" t="s">
        <v>66</v>
      </c>
      <c r="B38" s="28" t="s">
        <v>65</v>
      </c>
      <c r="C38" s="28">
        <v>362</v>
      </c>
      <c r="D38" s="30">
        <v>18655.75</v>
      </c>
      <c r="E38" s="151">
        <f t="shared" si="0"/>
        <v>1940.4205137826139</v>
      </c>
      <c r="F38" s="59">
        <v>781</v>
      </c>
      <c r="G38" s="30">
        <v>94272.1666666667</v>
      </c>
      <c r="H38" s="151">
        <f t="shared" si="1"/>
        <v>828.4523710603869</v>
      </c>
      <c r="I38" s="59">
        <v>299</v>
      </c>
      <c r="J38" s="30">
        <v>256589</v>
      </c>
      <c r="K38" s="153">
        <f t="shared" si="2"/>
        <v>116.52876779596943</v>
      </c>
      <c r="L38" s="59">
        <v>290</v>
      </c>
      <c r="M38" s="30">
        <v>677315.5833333334</v>
      </c>
      <c r="N38" s="153">
        <f t="shared" si="3"/>
        <v>42.81608265570936</v>
      </c>
      <c r="O38" s="59">
        <v>259</v>
      </c>
      <c r="P38" s="30">
        <v>258322.66666666666</v>
      </c>
      <c r="Q38" s="153">
        <f t="shared" si="4"/>
        <v>100.26220437489032</v>
      </c>
      <c r="R38" s="30">
        <v>273</v>
      </c>
      <c r="S38" s="30">
        <v>44432.416666666664</v>
      </c>
      <c r="T38" s="151">
        <f t="shared" si="5"/>
        <v>614.416276404802</v>
      </c>
      <c r="U38" s="30">
        <v>2264</v>
      </c>
      <c r="V38" s="30">
        <v>1349587.5833333333</v>
      </c>
      <c r="W38" s="154">
        <f t="shared" si="6"/>
        <v>167.75495180595604</v>
      </c>
    </row>
    <row r="39" spans="1:23" ht="11.25">
      <c r="A39" s="96" t="s">
        <v>85</v>
      </c>
      <c r="B39" s="28" t="s">
        <v>84</v>
      </c>
      <c r="C39" s="28"/>
      <c r="D39" s="30">
        <v>18655.75</v>
      </c>
      <c r="E39" s="153">
        <f t="shared" si="0"/>
        <v>0</v>
      </c>
      <c r="F39" s="59">
        <v>1</v>
      </c>
      <c r="G39" s="30">
        <v>94272.1666666667</v>
      </c>
      <c r="H39" s="153">
        <f t="shared" si="1"/>
        <v>1.0607584776701497</v>
      </c>
      <c r="I39" s="28">
        <v>21</v>
      </c>
      <c r="J39" s="30">
        <v>256589</v>
      </c>
      <c r="K39" s="153">
        <f t="shared" si="2"/>
        <v>8.18429472814501</v>
      </c>
      <c r="L39" s="28">
        <v>195</v>
      </c>
      <c r="M39" s="30">
        <v>677315.5833333334</v>
      </c>
      <c r="N39" s="153">
        <f t="shared" si="3"/>
        <v>28.790124544356292</v>
      </c>
      <c r="O39" s="59">
        <v>197</v>
      </c>
      <c r="P39" s="30">
        <v>258322.66666666666</v>
      </c>
      <c r="Q39" s="153">
        <f t="shared" si="4"/>
        <v>76.26121336622931</v>
      </c>
      <c r="R39" s="30">
        <v>193</v>
      </c>
      <c r="S39" s="30">
        <v>44432.416666666664</v>
      </c>
      <c r="T39" s="151">
        <f t="shared" si="5"/>
        <v>434.3675507184132</v>
      </c>
      <c r="U39" s="30">
        <v>613</v>
      </c>
      <c r="V39" s="30">
        <v>1349587.5833333333</v>
      </c>
      <c r="W39" s="154">
        <f t="shared" si="6"/>
        <v>45.42128332908615</v>
      </c>
    </row>
    <row r="40" spans="1:23" ht="11.25">
      <c r="A40" s="96" t="s">
        <v>55</v>
      </c>
      <c r="B40" s="28" t="s">
        <v>54</v>
      </c>
      <c r="C40" s="28"/>
      <c r="D40" s="30">
        <v>18655.75</v>
      </c>
      <c r="E40" s="153">
        <f t="shared" si="0"/>
        <v>0</v>
      </c>
      <c r="F40" s="28">
        <v>1</v>
      </c>
      <c r="G40" s="30">
        <v>94272.1666666667</v>
      </c>
      <c r="H40" s="153">
        <f t="shared" si="1"/>
        <v>1.0607584776701497</v>
      </c>
      <c r="I40" s="28">
        <v>1</v>
      </c>
      <c r="J40" s="30">
        <v>256589</v>
      </c>
      <c r="K40" s="153">
        <f t="shared" si="2"/>
        <v>0.38972832038785765</v>
      </c>
      <c r="L40" s="59">
        <v>1934</v>
      </c>
      <c r="M40" s="30">
        <v>677315.5833333334</v>
      </c>
      <c r="N40" s="152">
        <f t="shared" si="3"/>
        <v>285.5389788142824</v>
      </c>
      <c r="O40" s="59">
        <v>2050</v>
      </c>
      <c r="P40" s="30">
        <v>258322.66666666666</v>
      </c>
      <c r="Q40" s="151">
        <f t="shared" si="4"/>
        <v>793.58115431863</v>
      </c>
      <c r="R40" s="30">
        <v>49</v>
      </c>
      <c r="S40" s="30">
        <v>44432.416666666664</v>
      </c>
      <c r="T40" s="152">
        <f t="shared" si="5"/>
        <v>110.27984448291319</v>
      </c>
      <c r="U40" s="30">
        <v>4078</v>
      </c>
      <c r="V40" s="30">
        <v>1349587.5833333333</v>
      </c>
      <c r="W40" s="154">
        <f t="shared" si="6"/>
        <v>302.16638403917347</v>
      </c>
    </row>
    <row r="41" spans="1:23" ht="11.25">
      <c r="A41" s="96" t="s">
        <v>122</v>
      </c>
      <c r="B41" s="28" t="s">
        <v>121</v>
      </c>
      <c r="C41" s="28">
        <v>11</v>
      </c>
      <c r="D41" s="30">
        <v>18655.75</v>
      </c>
      <c r="E41" s="153">
        <f t="shared" si="0"/>
        <v>58.96305428621203</v>
      </c>
      <c r="F41" s="28">
        <v>49</v>
      </c>
      <c r="G41" s="30">
        <v>94272.1666666667</v>
      </c>
      <c r="H41" s="153">
        <f t="shared" si="1"/>
        <v>51.97716540583733</v>
      </c>
      <c r="I41" s="28">
        <v>200</v>
      </c>
      <c r="J41" s="30">
        <v>256589</v>
      </c>
      <c r="K41" s="152">
        <f t="shared" si="2"/>
        <v>77.94566407757152</v>
      </c>
      <c r="L41" s="28">
        <v>220</v>
      </c>
      <c r="M41" s="30">
        <v>677315.5833333334</v>
      </c>
      <c r="N41" s="153">
        <f t="shared" si="3"/>
        <v>32.481166152607095</v>
      </c>
      <c r="O41" s="157">
        <v>152</v>
      </c>
      <c r="P41" s="153">
        <v>258322.66666666666</v>
      </c>
      <c r="Q41" s="153">
        <f t="shared" si="4"/>
        <v>58.84113924703988</v>
      </c>
      <c r="R41" s="30">
        <v>49</v>
      </c>
      <c r="S41" s="30">
        <v>44432.416666666664</v>
      </c>
      <c r="T41" s="152">
        <f t="shared" si="5"/>
        <v>110.27984448291319</v>
      </c>
      <c r="U41" s="30">
        <v>681</v>
      </c>
      <c r="V41" s="30">
        <v>1349587.5833333333</v>
      </c>
      <c r="W41" s="154">
        <f t="shared" si="6"/>
        <v>50.459859620077765</v>
      </c>
    </row>
    <row r="42" spans="1:23" ht="11.25">
      <c r="A42" s="96" t="s">
        <v>87</v>
      </c>
      <c r="B42" s="28" t="s">
        <v>86</v>
      </c>
      <c r="C42" s="28">
        <v>1</v>
      </c>
      <c r="D42" s="30">
        <v>18655.75</v>
      </c>
      <c r="E42" s="153">
        <f t="shared" si="0"/>
        <v>5.360277662382911</v>
      </c>
      <c r="F42" s="59">
        <v>4</v>
      </c>
      <c r="G42" s="30">
        <v>94272.1666666667</v>
      </c>
      <c r="H42" s="153">
        <f t="shared" si="1"/>
        <v>4.243033910680599</v>
      </c>
      <c r="I42" s="59">
        <v>2</v>
      </c>
      <c r="J42" s="30">
        <v>256589</v>
      </c>
      <c r="K42" s="153">
        <f t="shared" si="2"/>
        <v>0.7794566407757153</v>
      </c>
      <c r="L42" s="28">
        <v>683</v>
      </c>
      <c r="M42" s="30">
        <v>677315.5833333334</v>
      </c>
      <c r="N42" s="151">
        <f t="shared" si="3"/>
        <v>100.83925673741203</v>
      </c>
      <c r="O42" s="59">
        <v>334</v>
      </c>
      <c r="P42" s="30">
        <v>258322.66666666666</v>
      </c>
      <c r="Q42" s="151">
        <f t="shared" si="4"/>
        <v>129.29566124020604</v>
      </c>
      <c r="R42" s="30">
        <v>24</v>
      </c>
      <c r="S42" s="30">
        <v>44432.416666666664</v>
      </c>
      <c r="T42" s="152">
        <f t="shared" si="5"/>
        <v>54.01461770591666</v>
      </c>
      <c r="U42" s="30">
        <v>1074</v>
      </c>
      <c r="V42" s="30">
        <v>1349587.5833333333</v>
      </c>
      <c r="W42" s="154">
        <f t="shared" si="6"/>
        <v>79.57986671360283</v>
      </c>
    </row>
    <row r="43" spans="1:23" ht="11.25">
      <c r="A43" s="96" t="s">
        <v>168</v>
      </c>
      <c r="B43" s="28" t="s">
        <v>146</v>
      </c>
      <c r="C43" s="28">
        <v>4</v>
      </c>
      <c r="D43" s="30">
        <v>18655.75</v>
      </c>
      <c r="E43" s="153">
        <f t="shared" si="0"/>
        <v>21.441110649531645</v>
      </c>
      <c r="F43" s="28">
        <v>17</v>
      </c>
      <c r="G43" s="30">
        <v>94272.1666666667</v>
      </c>
      <c r="H43" s="153">
        <f t="shared" si="1"/>
        <v>18.032894120392545</v>
      </c>
      <c r="I43" s="28">
        <v>62</v>
      </c>
      <c r="J43" s="30">
        <v>256589</v>
      </c>
      <c r="K43" s="153">
        <f t="shared" si="2"/>
        <v>24.163155864047173</v>
      </c>
      <c r="L43" s="188">
        <v>353</v>
      </c>
      <c r="M43" s="152">
        <v>677315.5833333334</v>
      </c>
      <c r="N43" s="152">
        <f t="shared" si="3"/>
        <v>52.11750750850139</v>
      </c>
      <c r="O43" s="28">
        <v>273</v>
      </c>
      <c r="P43" s="30">
        <v>258322.66666666666</v>
      </c>
      <c r="Q43" s="151">
        <f t="shared" si="4"/>
        <v>105.68178298974925</v>
      </c>
      <c r="R43" s="30">
        <v>100</v>
      </c>
      <c r="S43" s="30">
        <v>44432.416666666664</v>
      </c>
      <c r="T43" s="151">
        <f t="shared" si="5"/>
        <v>225.0609071079861</v>
      </c>
      <c r="U43" s="187">
        <v>1618</v>
      </c>
      <c r="V43" s="30">
        <v>1349587.5833333333</v>
      </c>
      <c r="W43" s="154">
        <f t="shared" si="6"/>
        <v>119.88847704153572</v>
      </c>
    </row>
    <row r="44" spans="1:23" ht="11.25">
      <c r="A44" s="96" t="s">
        <v>178</v>
      </c>
      <c r="B44" s="28" t="s">
        <v>83</v>
      </c>
      <c r="C44" s="28"/>
      <c r="D44" s="30">
        <v>18655.75</v>
      </c>
      <c r="E44" s="153">
        <f t="shared" si="0"/>
        <v>0</v>
      </c>
      <c r="F44" s="28">
        <v>4</v>
      </c>
      <c r="G44" s="30">
        <v>94272.1666666667</v>
      </c>
      <c r="H44" s="153">
        <f t="shared" si="1"/>
        <v>4.243033910680599</v>
      </c>
      <c r="I44" s="59">
        <v>2</v>
      </c>
      <c r="J44" s="30">
        <v>256589</v>
      </c>
      <c r="K44" s="153">
        <f t="shared" si="2"/>
        <v>0.7794566407757153</v>
      </c>
      <c r="L44" s="28">
        <v>505</v>
      </c>
      <c r="M44" s="30">
        <v>677315.5833333334</v>
      </c>
      <c r="N44" s="152">
        <f t="shared" si="3"/>
        <v>74.55904048666629</v>
      </c>
      <c r="O44" s="59">
        <v>476</v>
      </c>
      <c r="P44" s="30">
        <v>258322.66666666666</v>
      </c>
      <c r="Q44" s="151">
        <f t="shared" si="4"/>
        <v>184.26567290520384</v>
      </c>
      <c r="R44" s="151">
        <v>99</v>
      </c>
      <c r="S44" s="151">
        <v>44432.416666666664</v>
      </c>
      <c r="T44" s="151">
        <f t="shared" si="5"/>
        <v>222.81029803690626</v>
      </c>
      <c r="U44" s="30">
        <v>1096</v>
      </c>
      <c r="V44" s="30">
        <v>1349587.5833333333</v>
      </c>
      <c r="W44" s="154">
        <f t="shared" si="6"/>
        <v>81.20999433715893</v>
      </c>
    </row>
    <row r="45" spans="1:23" ht="11.25">
      <c r="A45" s="96" t="s">
        <v>101</v>
      </c>
      <c r="B45" s="28" t="s">
        <v>100</v>
      </c>
      <c r="C45" s="28"/>
      <c r="D45" s="30">
        <v>18655.75</v>
      </c>
      <c r="E45" s="153">
        <f t="shared" si="0"/>
        <v>0</v>
      </c>
      <c r="F45" s="28"/>
      <c r="G45" s="30">
        <v>94272.1666666667</v>
      </c>
      <c r="H45" s="153">
        <f t="shared" si="1"/>
        <v>0</v>
      </c>
      <c r="I45" s="59">
        <v>23</v>
      </c>
      <c r="J45" s="30">
        <v>256589</v>
      </c>
      <c r="K45" s="153">
        <f t="shared" si="2"/>
        <v>8.963751368920725</v>
      </c>
      <c r="L45" s="59">
        <v>18328</v>
      </c>
      <c r="M45" s="30">
        <v>677315.5833333334</v>
      </c>
      <c r="N45" s="151">
        <f t="shared" si="3"/>
        <v>2705.976423840831</v>
      </c>
      <c r="O45" s="28">
        <v>71</v>
      </c>
      <c r="P45" s="30">
        <v>258322.66666666666</v>
      </c>
      <c r="Q45" s="153">
        <f t="shared" si="4"/>
        <v>27.485005832498892</v>
      </c>
      <c r="R45" s="30"/>
      <c r="S45" s="30">
        <v>44432.416666666664</v>
      </c>
      <c r="T45" s="153">
        <f t="shared" si="5"/>
        <v>0</v>
      </c>
      <c r="U45" s="189">
        <v>28033</v>
      </c>
      <c r="V45" s="30">
        <v>1349587.5833333333</v>
      </c>
      <c r="W45" s="154">
        <f t="shared" si="6"/>
        <v>2077.1530759612924</v>
      </c>
    </row>
    <row r="46" spans="1:23" ht="11.25">
      <c r="A46" s="96" t="s">
        <v>99</v>
      </c>
      <c r="B46" s="28" t="s">
        <v>98</v>
      </c>
      <c r="C46" s="28"/>
      <c r="D46" s="30">
        <v>18655.75</v>
      </c>
      <c r="E46" s="153">
        <f t="shared" si="0"/>
        <v>0</v>
      </c>
      <c r="F46" s="28"/>
      <c r="G46" s="30">
        <v>94272.1666666667</v>
      </c>
      <c r="H46" s="153">
        <f t="shared" si="1"/>
        <v>0</v>
      </c>
      <c r="I46" s="28">
        <v>13</v>
      </c>
      <c r="J46" s="30">
        <v>256589</v>
      </c>
      <c r="K46" s="153">
        <f t="shared" si="2"/>
        <v>5.066468165042149</v>
      </c>
      <c r="L46" s="59">
        <v>11244</v>
      </c>
      <c r="M46" s="30">
        <v>677315.5833333334</v>
      </c>
      <c r="N46" s="151">
        <f t="shared" si="3"/>
        <v>1660.0828737268828</v>
      </c>
      <c r="O46" s="28">
        <v>27</v>
      </c>
      <c r="P46" s="30">
        <v>258322.66666666666</v>
      </c>
      <c r="Q46" s="153">
        <f t="shared" si="4"/>
        <v>10.452044471513663</v>
      </c>
      <c r="R46" s="30"/>
      <c r="S46" s="30">
        <v>44432.416666666664</v>
      </c>
      <c r="T46" s="153">
        <f t="shared" si="5"/>
        <v>0</v>
      </c>
      <c r="U46" s="189">
        <v>15221</v>
      </c>
      <c r="V46" s="30">
        <v>1349587.5833333333</v>
      </c>
      <c r="W46" s="154">
        <f t="shared" si="6"/>
        <v>1127.8260253703431</v>
      </c>
    </row>
    <row r="47" spans="1:23" ht="11.25">
      <c r="A47" s="96" t="s">
        <v>114</v>
      </c>
      <c r="B47" s="28" t="s">
        <v>113</v>
      </c>
      <c r="C47" s="28"/>
      <c r="D47" s="30">
        <v>18655.75</v>
      </c>
      <c r="E47" s="153">
        <f t="shared" si="0"/>
        <v>0</v>
      </c>
      <c r="F47" s="28"/>
      <c r="G47" s="30">
        <v>94272.1666666667</v>
      </c>
      <c r="H47" s="153">
        <f t="shared" si="1"/>
        <v>0</v>
      </c>
      <c r="I47" s="28"/>
      <c r="J47" s="30">
        <v>256589</v>
      </c>
      <c r="K47" s="153">
        <f t="shared" si="2"/>
        <v>0</v>
      </c>
      <c r="L47" s="28">
        <v>261</v>
      </c>
      <c r="M47" s="30">
        <v>677315.5833333334</v>
      </c>
      <c r="N47" s="153">
        <f t="shared" si="3"/>
        <v>38.53447439013842</v>
      </c>
      <c r="O47" s="28">
        <v>453</v>
      </c>
      <c r="P47" s="30">
        <v>258322.66666666666</v>
      </c>
      <c r="Q47" s="152">
        <f t="shared" si="4"/>
        <v>175.362079466507</v>
      </c>
      <c r="R47" s="30">
        <v>116</v>
      </c>
      <c r="S47" s="30">
        <v>44432.416666666664</v>
      </c>
      <c r="T47" s="151">
        <f t="shared" si="5"/>
        <v>261.0706522452639</v>
      </c>
      <c r="U47" s="30">
        <v>835</v>
      </c>
      <c r="V47" s="30">
        <v>1349587.5833333333</v>
      </c>
      <c r="W47" s="154">
        <f t="shared" si="6"/>
        <v>61.87075298497054</v>
      </c>
    </row>
    <row r="48" spans="1:23" ht="11.25">
      <c r="A48" s="96" t="s">
        <v>148</v>
      </c>
      <c r="B48" s="28" t="s">
        <v>147</v>
      </c>
      <c r="C48" s="28">
        <v>8</v>
      </c>
      <c r="D48" s="30">
        <v>18655.75</v>
      </c>
      <c r="E48" s="152">
        <f t="shared" si="0"/>
        <v>42.88222129906329</v>
      </c>
      <c r="F48" s="28">
        <v>147</v>
      </c>
      <c r="G48" s="30">
        <v>94272.1666666667</v>
      </c>
      <c r="H48" s="151">
        <f t="shared" si="1"/>
        <v>155.931496217512</v>
      </c>
      <c r="I48" s="59">
        <v>48</v>
      </c>
      <c r="J48" s="30">
        <v>256589</v>
      </c>
      <c r="K48" s="153">
        <f t="shared" si="2"/>
        <v>18.706959378617167</v>
      </c>
      <c r="L48" s="59">
        <v>82</v>
      </c>
      <c r="M48" s="30">
        <v>677315.5833333334</v>
      </c>
      <c r="N48" s="153">
        <f t="shared" si="3"/>
        <v>12.106616475062646</v>
      </c>
      <c r="O48" s="28">
        <v>15</v>
      </c>
      <c r="P48" s="30">
        <v>258322.66666666666</v>
      </c>
      <c r="Q48" s="153">
        <f t="shared" si="4"/>
        <v>5.806691373063146</v>
      </c>
      <c r="R48" s="30">
        <v>15</v>
      </c>
      <c r="S48" s="30">
        <v>44432.416666666664</v>
      </c>
      <c r="T48" s="153">
        <f t="shared" si="5"/>
        <v>33.75913606619792</v>
      </c>
      <c r="U48" s="30">
        <v>315</v>
      </c>
      <c r="V48" s="30">
        <v>1349587.5833333333</v>
      </c>
      <c r="W48" s="154">
        <f t="shared" si="6"/>
        <v>23.340463700917027</v>
      </c>
    </row>
    <row r="49" spans="1:23" ht="11.25">
      <c r="A49" s="96" t="s">
        <v>258</v>
      </c>
      <c r="B49" s="28" t="s">
        <v>128</v>
      </c>
      <c r="C49" s="28">
        <v>574</v>
      </c>
      <c r="D49" s="30">
        <v>18655.75</v>
      </c>
      <c r="E49" s="151">
        <f t="shared" si="0"/>
        <v>3076.799378207791</v>
      </c>
      <c r="F49" s="28">
        <v>552</v>
      </c>
      <c r="G49" s="30">
        <v>94272.1666666667</v>
      </c>
      <c r="H49" s="152">
        <f t="shared" si="1"/>
        <v>585.5386796739226</v>
      </c>
      <c r="I49" s="188">
        <v>628</v>
      </c>
      <c r="J49" s="152">
        <v>256589</v>
      </c>
      <c r="K49" s="153">
        <f t="shared" si="2"/>
        <v>244.74938520357458</v>
      </c>
      <c r="L49" s="190">
        <v>2617</v>
      </c>
      <c r="M49" s="153">
        <v>677315.5833333334</v>
      </c>
      <c r="N49" s="153">
        <f t="shared" si="3"/>
        <v>386.37823555169444</v>
      </c>
      <c r="O49" s="190">
        <v>1282</v>
      </c>
      <c r="P49" s="153">
        <v>258322.66666666666</v>
      </c>
      <c r="Q49" s="153">
        <f t="shared" si="4"/>
        <v>496.27855601779686</v>
      </c>
      <c r="R49" s="153">
        <v>375</v>
      </c>
      <c r="S49" s="153">
        <v>44432.416666666664</v>
      </c>
      <c r="T49" s="152">
        <f t="shared" si="5"/>
        <v>843.9784016549479</v>
      </c>
      <c r="U49" s="30">
        <v>6028</v>
      </c>
      <c r="V49" s="30">
        <v>1349587.5833333333</v>
      </c>
      <c r="W49" s="154">
        <f t="shared" si="6"/>
        <v>446.6549688543741</v>
      </c>
    </row>
    <row r="50" spans="1:23" ht="11.25">
      <c r="A50" s="96" t="s">
        <v>143</v>
      </c>
      <c r="B50" s="28" t="s">
        <v>142</v>
      </c>
      <c r="C50" s="28"/>
      <c r="D50" s="30">
        <v>18655.75</v>
      </c>
      <c r="E50" s="153">
        <f t="shared" si="0"/>
        <v>0</v>
      </c>
      <c r="F50" s="28"/>
      <c r="G50" s="30">
        <v>94272.1666666667</v>
      </c>
      <c r="H50" s="153">
        <f t="shared" si="1"/>
        <v>0</v>
      </c>
      <c r="I50" s="28">
        <v>3</v>
      </c>
      <c r="J50" s="30">
        <v>256589</v>
      </c>
      <c r="K50" s="153">
        <f t="shared" si="2"/>
        <v>1.169184961163573</v>
      </c>
      <c r="L50" s="28">
        <v>114</v>
      </c>
      <c r="M50" s="30">
        <v>677315.5833333334</v>
      </c>
      <c r="N50" s="152">
        <f t="shared" si="3"/>
        <v>16.83114973362368</v>
      </c>
      <c r="O50" s="188">
        <v>43</v>
      </c>
      <c r="P50" s="152">
        <v>258322.66666666666</v>
      </c>
      <c r="Q50" s="152">
        <f t="shared" si="4"/>
        <v>16.64584860278102</v>
      </c>
      <c r="R50" s="153">
        <v>3</v>
      </c>
      <c r="S50" s="153">
        <v>44432.416666666664</v>
      </c>
      <c r="T50" s="153">
        <f t="shared" si="5"/>
        <v>6.751827213239583</v>
      </c>
      <c r="U50" s="30">
        <v>164</v>
      </c>
      <c r="V50" s="30">
        <v>1349587.5833333333</v>
      </c>
      <c r="W50" s="154">
        <f t="shared" si="6"/>
        <v>12.151860466509183</v>
      </c>
    </row>
    <row r="51" spans="1:23" ht="11.25">
      <c r="A51" s="96" t="s">
        <v>186</v>
      </c>
      <c r="B51" s="28" t="s">
        <v>53</v>
      </c>
      <c r="C51" s="28"/>
      <c r="D51" s="30">
        <v>18655.75</v>
      </c>
      <c r="E51" s="153">
        <f t="shared" si="0"/>
        <v>0</v>
      </c>
      <c r="F51" s="59"/>
      <c r="G51" s="30">
        <v>94272.1666666667</v>
      </c>
      <c r="H51" s="153">
        <f t="shared" si="1"/>
        <v>0</v>
      </c>
      <c r="I51" s="59">
        <v>7</v>
      </c>
      <c r="J51" s="30">
        <v>256589</v>
      </c>
      <c r="K51" s="153">
        <f t="shared" si="2"/>
        <v>2.7280982427150033</v>
      </c>
      <c r="L51" s="190">
        <v>408</v>
      </c>
      <c r="M51" s="153">
        <v>677315.5833333334</v>
      </c>
      <c r="N51" s="152">
        <f t="shared" si="3"/>
        <v>60.237799046653166</v>
      </c>
      <c r="O51" s="157">
        <v>256</v>
      </c>
      <c r="P51" s="153">
        <v>258322.66666666666</v>
      </c>
      <c r="Q51" s="151">
        <f t="shared" si="4"/>
        <v>99.1008661002777</v>
      </c>
      <c r="R51" s="153">
        <v>21</v>
      </c>
      <c r="S51" s="153">
        <v>44432.416666666664</v>
      </c>
      <c r="T51" s="153">
        <f t="shared" si="5"/>
        <v>47.262790492677084</v>
      </c>
      <c r="U51" s="30">
        <v>693</v>
      </c>
      <c r="V51" s="30">
        <v>1349587.5833333333</v>
      </c>
      <c r="W51" s="154">
        <f t="shared" si="6"/>
        <v>51.349020142017466</v>
      </c>
    </row>
    <row r="52" spans="1:23" ht="11.25">
      <c r="A52" s="96" t="s">
        <v>189</v>
      </c>
      <c r="B52" s="28" t="s">
        <v>136</v>
      </c>
      <c r="C52" s="28"/>
      <c r="D52" s="30">
        <v>18655.75</v>
      </c>
      <c r="E52" s="153">
        <f t="shared" si="0"/>
        <v>0</v>
      </c>
      <c r="F52" s="28"/>
      <c r="G52" s="30">
        <v>94272.1666666667</v>
      </c>
      <c r="H52" s="153">
        <f t="shared" si="1"/>
        <v>0</v>
      </c>
      <c r="I52" s="28"/>
      <c r="J52" s="30">
        <v>256589</v>
      </c>
      <c r="K52" s="153">
        <f t="shared" si="2"/>
        <v>0</v>
      </c>
      <c r="L52" s="28">
        <v>60</v>
      </c>
      <c r="M52" s="30">
        <v>677315.5833333334</v>
      </c>
      <c r="N52" s="153">
        <f t="shared" si="3"/>
        <v>8.858499859801936</v>
      </c>
      <c r="O52" s="28">
        <v>162</v>
      </c>
      <c r="P52" s="30">
        <v>258322.66666666666</v>
      </c>
      <c r="Q52" s="152">
        <f t="shared" si="4"/>
        <v>62.712266829081976</v>
      </c>
      <c r="R52" s="30">
        <v>43</v>
      </c>
      <c r="S52" s="30">
        <v>44432.416666666664</v>
      </c>
      <c r="T52" s="151">
        <f t="shared" si="5"/>
        <v>96.77619005643403</v>
      </c>
      <c r="U52" s="30">
        <v>265</v>
      </c>
      <c r="V52" s="30">
        <v>1349587.5833333333</v>
      </c>
      <c r="W52" s="154">
        <f t="shared" si="6"/>
        <v>19.63562819283496</v>
      </c>
    </row>
    <row r="53" spans="1:23" ht="11.25">
      <c r="A53" s="96" t="s">
        <v>284</v>
      </c>
      <c r="B53" s="28" t="s">
        <v>138</v>
      </c>
      <c r="C53" s="28"/>
      <c r="D53" s="30">
        <v>18655.75</v>
      </c>
      <c r="E53" s="153">
        <f t="shared" si="0"/>
        <v>0</v>
      </c>
      <c r="F53" s="28"/>
      <c r="G53" s="30">
        <v>94272.1666666667</v>
      </c>
      <c r="H53" s="153">
        <f t="shared" si="1"/>
        <v>0</v>
      </c>
      <c r="I53" s="28"/>
      <c r="J53" s="30">
        <v>256589</v>
      </c>
      <c r="K53" s="153">
        <f t="shared" si="2"/>
        <v>0</v>
      </c>
      <c r="L53" s="28">
        <v>41</v>
      </c>
      <c r="M53" s="30">
        <v>677315.5833333334</v>
      </c>
      <c r="N53" s="153">
        <f t="shared" si="3"/>
        <v>6.053308237531323</v>
      </c>
      <c r="O53" s="28">
        <v>387</v>
      </c>
      <c r="P53" s="30">
        <v>258322.66666666666</v>
      </c>
      <c r="Q53" s="152">
        <f t="shared" si="4"/>
        <v>149.81263742502918</v>
      </c>
      <c r="R53" s="30">
        <v>232</v>
      </c>
      <c r="S53" s="30">
        <v>44432.416666666664</v>
      </c>
      <c r="T53" s="151">
        <f t="shared" si="5"/>
        <v>522.1413044905278</v>
      </c>
      <c r="U53" s="30">
        <v>660</v>
      </c>
      <c r="V53" s="30">
        <v>1349587.5833333333</v>
      </c>
      <c r="W53" s="154">
        <f t="shared" si="6"/>
        <v>48.9038287066833</v>
      </c>
    </row>
    <row r="54" spans="1:23" ht="11.25">
      <c r="A54" s="96" t="s">
        <v>179</v>
      </c>
      <c r="B54" s="28" t="s">
        <v>117</v>
      </c>
      <c r="C54" s="28"/>
      <c r="D54" s="30">
        <v>18655.75</v>
      </c>
      <c r="E54" s="153">
        <f t="shared" si="0"/>
        <v>0</v>
      </c>
      <c r="F54" s="28">
        <v>1</v>
      </c>
      <c r="G54" s="30">
        <v>94272.1666666667</v>
      </c>
      <c r="H54" s="153">
        <f t="shared" si="1"/>
        <v>1.0607584776701497</v>
      </c>
      <c r="I54" s="28"/>
      <c r="J54" s="30">
        <v>256589</v>
      </c>
      <c r="K54" s="153">
        <f t="shared" si="2"/>
        <v>0</v>
      </c>
      <c r="L54" s="59">
        <v>1793</v>
      </c>
      <c r="M54" s="30">
        <v>677315.5833333334</v>
      </c>
      <c r="N54" s="152">
        <f t="shared" si="3"/>
        <v>264.72150414374784</v>
      </c>
      <c r="O54" s="59">
        <v>3156</v>
      </c>
      <c r="P54" s="30">
        <v>258322.66666666666</v>
      </c>
      <c r="Q54" s="151">
        <f t="shared" si="4"/>
        <v>1221.727864892486</v>
      </c>
      <c r="R54" s="30">
        <v>602</v>
      </c>
      <c r="S54" s="30">
        <v>44432.416666666664</v>
      </c>
      <c r="T54" s="151">
        <f t="shared" si="5"/>
        <v>1354.8666607900764</v>
      </c>
      <c r="U54" s="189">
        <v>5586</v>
      </c>
      <c r="V54" s="30">
        <v>1349587.5833333333</v>
      </c>
      <c r="W54" s="154">
        <f t="shared" si="6"/>
        <v>413.90422296292866</v>
      </c>
    </row>
    <row r="55" spans="1:23" ht="11.25">
      <c r="A55" s="96" t="s">
        <v>187</v>
      </c>
      <c r="B55" s="191" t="s">
        <v>137</v>
      </c>
      <c r="C55" s="30"/>
      <c r="D55" s="30">
        <v>18655.75</v>
      </c>
      <c r="E55" s="153">
        <f t="shared" si="0"/>
        <v>0</v>
      </c>
      <c r="F55" s="30"/>
      <c r="G55" s="30">
        <v>94272.1666666667</v>
      </c>
      <c r="H55" s="153">
        <f t="shared" si="1"/>
        <v>0</v>
      </c>
      <c r="I55" s="30"/>
      <c r="J55" s="30">
        <v>256589</v>
      </c>
      <c r="K55" s="153">
        <f t="shared" si="2"/>
        <v>0</v>
      </c>
      <c r="L55" s="30">
        <v>17</v>
      </c>
      <c r="M55" s="30">
        <v>677315.5833333334</v>
      </c>
      <c r="N55" s="153">
        <f t="shared" si="3"/>
        <v>2.5099082936105486</v>
      </c>
      <c r="O55" s="30">
        <v>60</v>
      </c>
      <c r="P55" s="30">
        <v>258322.66666666666</v>
      </c>
      <c r="Q55" s="152">
        <f t="shared" si="4"/>
        <v>23.226765492252586</v>
      </c>
      <c r="R55" s="30">
        <v>15</v>
      </c>
      <c r="S55" s="30">
        <v>44432.416666666664</v>
      </c>
      <c r="T55" s="152">
        <f t="shared" si="5"/>
        <v>33.75913606619792</v>
      </c>
      <c r="U55" s="30">
        <v>92</v>
      </c>
      <c r="V55" s="30">
        <v>1349587.5833333333</v>
      </c>
      <c r="W55" s="154">
        <f t="shared" si="6"/>
        <v>6.816897334871005</v>
      </c>
    </row>
    <row r="56" spans="1:23" ht="11.25">
      <c r="A56" s="96" t="s">
        <v>219</v>
      </c>
      <c r="B56" s="28" t="s">
        <v>119</v>
      </c>
      <c r="C56" s="192"/>
      <c r="D56" s="30">
        <v>18655.75</v>
      </c>
      <c r="E56" s="153">
        <f t="shared" si="0"/>
        <v>0</v>
      </c>
      <c r="F56" s="192"/>
      <c r="G56" s="30">
        <v>94272.1666666667</v>
      </c>
      <c r="H56" s="153">
        <f t="shared" si="1"/>
        <v>0</v>
      </c>
      <c r="I56" s="30">
        <v>10</v>
      </c>
      <c r="J56" s="30">
        <v>256589</v>
      </c>
      <c r="K56" s="153">
        <f t="shared" si="2"/>
        <v>3.897283203878576</v>
      </c>
      <c r="L56" s="30">
        <v>132</v>
      </c>
      <c r="M56" s="30">
        <v>677315.5833333334</v>
      </c>
      <c r="N56" s="153">
        <f t="shared" si="3"/>
        <v>19.488699691564257</v>
      </c>
      <c r="O56" s="30">
        <v>376</v>
      </c>
      <c r="P56" s="30">
        <v>258322.66666666666</v>
      </c>
      <c r="Q56" s="152">
        <f t="shared" si="4"/>
        <v>145.55439708478286</v>
      </c>
      <c r="R56" s="30">
        <v>132</v>
      </c>
      <c r="S56" s="30">
        <v>44432.416666666664</v>
      </c>
      <c r="T56" s="151">
        <f t="shared" si="5"/>
        <v>297.08039738254166</v>
      </c>
      <c r="U56" s="30">
        <v>650</v>
      </c>
      <c r="V56" s="30">
        <v>1349587.5833333333</v>
      </c>
      <c r="W56" s="154">
        <f t="shared" si="6"/>
        <v>48.16286160506689</v>
      </c>
    </row>
    <row r="57" spans="1:23" ht="11.25">
      <c r="A57" s="96" t="s">
        <v>180</v>
      </c>
      <c r="B57" s="28" t="s">
        <v>116</v>
      </c>
      <c r="C57" s="59"/>
      <c r="D57" s="30">
        <v>18655.75</v>
      </c>
      <c r="E57" s="153">
        <f t="shared" si="0"/>
        <v>0</v>
      </c>
      <c r="F57" s="59"/>
      <c r="G57" s="30">
        <v>94272.1666666667</v>
      </c>
      <c r="H57" s="153">
        <f t="shared" si="1"/>
        <v>0</v>
      </c>
      <c r="I57" s="59"/>
      <c r="J57" s="30">
        <v>256589</v>
      </c>
      <c r="K57" s="153">
        <f t="shared" si="2"/>
        <v>0</v>
      </c>
      <c r="L57" s="59">
        <v>160</v>
      </c>
      <c r="M57" s="30">
        <v>677315.5833333334</v>
      </c>
      <c r="N57" s="153">
        <f t="shared" si="3"/>
        <v>23.62266629280516</v>
      </c>
      <c r="O57" s="59">
        <v>700</v>
      </c>
      <c r="P57" s="30">
        <v>258322.66666666666</v>
      </c>
      <c r="Q57" s="152">
        <f t="shared" si="4"/>
        <v>270.97893074294683</v>
      </c>
      <c r="R57" s="30">
        <v>228</v>
      </c>
      <c r="S57" s="30">
        <v>44432.416666666664</v>
      </c>
      <c r="T57" s="151">
        <f t="shared" si="5"/>
        <v>513.1388682062084</v>
      </c>
      <c r="U57" s="189">
        <v>1090</v>
      </c>
      <c r="V57" s="30">
        <v>1349587.5833333333</v>
      </c>
      <c r="W57" s="154">
        <f t="shared" si="6"/>
        <v>80.76541407618909</v>
      </c>
    </row>
    <row r="58" spans="1:23" ht="11.25">
      <c r="A58" s="123" t="s">
        <v>181</v>
      </c>
      <c r="B58" s="28" t="s">
        <v>118</v>
      </c>
      <c r="C58" s="59"/>
      <c r="D58" s="30">
        <v>18655.75</v>
      </c>
      <c r="E58" s="153">
        <f t="shared" si="0"/>
        <v>0</v>
      </c>
      <c r="F58" s="59"/>
      <c r="G58" s="30">
        <v>94272.1666666667</v>
      </c>
      <c r="H58" s="153">
        <f t="shared" si="1"/>
        <v>0</v>
      </c>
      <c r="I58" s="59">
        <v>2</v>
      </c>
      <c r="J58" s="30">
        <v>256589</v>
      </c>
      <c r="K58" s="153">
        <f t="shared" si="2"/>
        <v>0.7794566407757153</v>
      </c>
      <c r="L58" s="190">
        <v>236</v>
      </c>
      <c r="M58" s="153">
        <v>677315.5833333334</v>
      </c>
      <c r="N58" s="153">
        <f t="shared" si="3"/>
        <v>34.843432781887614</v>
      </c>
      <c r="O58" s="190">
        <v>255</v>
      </c>
      <c r="P58" s="153">
        <v>258322.66666666666</v>
      </c>
      <c r="Q58" s="151">
        <f t="shared" si="4"/>
        <v>98.71375334207349</v>
      </c>
      <c r="R58" s="153">
        <v>27</v>
      </c>
      <c r="S58" s="153">
        <v>44432.416666666664</v>
      </c>
      <c r="T58" s="152">
        <f t="shared" si="5"/>
        <v>60.76644491915625</v>
      </c>
      <c r="U58" s="30">
        <v>525</v>
      </c>
      <c r="V58" s="30">
        <v>1349587.5833333333</v>
      </c>
      <c r="W58" s="154">
        <f t="shared" si="6"/>
        <v>38.90077283486171</v>
      </c>
    </row>
    <row r="59" spans="1:23" ht="11.25">
      <c r="A59" s="123" t="s">
        <v>188</v>
      </c>
      <c r="B59" s="28" t="s">
        <v>135</v>
      </c>
      <c r="C59" s="28"/>
      <c r="D59" s="30">
        <v>18655.75</v>
      </c>
      <c r="E59" s="153">
        <f t="shared" si="0"/>
        <v>0</v>
      </c>
      <c r="F59" s="28"/>
      <c r="G59" s="30">
        <v>94272.1666666667</v>
      </c>
      <c r="H59" s="153">
        <f t="shared" si="1"/>
        <v>0</v>
      </c>
      <c r="I59" s="28"/>
      <c r="J59" s="30">
        <v>256589</v>
      </c>
      <c r="K59" s="153">
        <f t="shared" si="2"/>
        <v>0</v>
      </c>
      <c r="L59" s="28">
        <v>7</v>
      </c>
      <c r="M59" s="30">
        <v>677315.5833333334</v>
      </c>
      <c r="N59" s="153">
        <f t="shared" si="3"/>
        <v>1.0334916503102258</v>
      </c>
      <c r="O59" s="157">
        <v>8</v>
      </c>
      <c r="P59" s="153">
        <v>258322.66666666666</v>
      </c>
      <c r="Q59" s="153">
        <f t="shared" si="4"/>
        <v>3.096902065633678</v>
      </c>
      <c r="R59" s="30">
        <v>10</v>
      </c>
      <c r="S59" s="30">
        <v>44432.416666666664</v>
      </c>
      <c r="T59" s="152">
        <f t="shared" si="5"/>
        <v>22.50609071079861</v>
      </c>
      <c r="U59" s="30">
        <v>25</v>
      </c>
      <c r="V59" s="30">
        <v>1349587.5833333333</v>
      </c>
      <c r="W59" s="154">
        <f t="shared" si="6"/>
        <v>1.852417754041034</v>
      </c>
    </row>
    <row r="60" spans="1:23" ht="11.25">
      <c r="A60" s="96" t="s">
        <v>164</v>
      </c>
      <c r="B60" s="28" t="s">
        <v>165</v>
      </c>
      <c r="C60" s="28"/>
      <c r="D60" s="30">
        <v>18655.75</v>
      </c>
      <c r="E60" s="153">
        <f t="shared" si="0"/>
        <v>0</v>
      </c>
      <c r="F60" s="28">
        <v>2</v>
      </c>
      <c r="G60" s="30">
        <v>94272.1666666667</v>
      </c>
      <c r="H60" s="153">
        <f t="shared" si="1"/>
        <v>2.1215169553402995</v>
      </c>
      <c r="I60" s="28">
        <v>2</v>
      </c>
      <c r="J60" s="30">
        <v>256589</v>
      </c>
      <c r="K60" s="153">
        <f t="shared" si="2"/>
        <v>0.7794566407757153</v>
      </c>
      <c r="L60" s="28">
        <v>6</v>
      </c>
      <c r="M60" s="30">
        <v>677315.5833333334</v>
      </c>
      <c r="N60" s="153">
        <f t="shared" si="3"/>
        <v>0.8858499859801936</v>
      </c>
      <c r="O60" s="157">
        <v>10</v>
      </c>
      <c r="P60" s="153">
        <v>258322.66666666666</v>
      </c>
      <c r="Q60" s="153">
        <f t="shared" si="4"/>
        <v>3.871127582042097</v>
      </c>
      <c r="R60" s="153">
        <v>2</v>
      </c>
      <c r="S60" s="153">
        <v>44432.416666666664</v>
      </c>
      <c r="T60" s="153">
        <f t="shared" si="5"/>
        <v>4.501218142159722</v>
      </c>
      <c r="U60" s="30">
        <v>22</v>
      </c>
      <c r="V60" s="30">
        <v>1349587.5833333333</v>
      </c>
      <c r="W60" s="154">
        <f t="shared" si="6"/>
        <v>1.63012762355611</v>
      </c>
    </row>
    <row r="61" spans="1:23" ht="11.25">
      <c r="A61" s="96" t="s">
        <v>72</v>
      </c>
      <c r="B61" s="28" t="s">
        <v>71</v>
      </c>
      <c r="C61" s="28"/>
      <c r="D61" s="30">
        <v>18655.75</v>
      </c>
      <c r="E61" s="153">
        <f t="shared" si="0"/>
        <v>0</v>
      </c>
      <c r="F61" s="28">
        <v>3</v>
      </c>
      <c r="G61" s="30">
        <v>94272.1666666667</v>
      </c>
      <c r="H61" s="153">
        <f t="shared" si="1"/>
        <v>3.182275433010449</v>
      </c>
      <c r="I61" s="59">
        <v>6</v>
      </c>
      <c r="J61" s="30">
        <v>256589</v>
      </c>
      <c r="K61" s="153">
        <f t="shared" si="2"/>
        <v>2.338369922327146</v>
      </c>
      <c r="L61" s="59">
        <v>67</v>
      </c>
      <c r="M61" s="30">
        <v>677315.5833333334</v>
      </c>
      <c r="N61" s="152">
        <f t="shared" si="3"/>
        <v>9.891991510112161</v>
      </c>
      <c r="O61" s="28">
        <v>67</v>
      </c>
      <c r="P61" s="30">
        <v>258322.66666666666</v>
      </c>
      <c r="Q61" s="152">
        <f t="shared" si="4"/>
        <v>25.936554799682053</v>
      </c>
      <c r="R61" s="30">
        <v>16</v>
      </c>
      <c r="S61" s="30">
        <v>44432.416666666664</v>
      </c>
      <c r="T61" s="151">
        <f t="shared" si="5"/>
        <v>36.009745137277775</v>
      </c>
      <c r="U61" s="30">
        <v>160</v>
      </c>
      <c r="V61" s="30">
        <v>1349587.5833333333</v>
      </c>
      <c r="W61" s="154">
        <f t="shared" si="6"/>
        <v>11.855473625862617</v>
      </c>
    </row>
    <row r="62" spans="1:23" ht="11.25">
      <c r="A62" s="96" t="s">
        <v>157</v>
      </c>
      <c r="B62" s="28" t="s">
        <v>158</v>
      </c>
      <c r="C62" s="28"/>
      <c r="D62" s="30">
        <v>18655.75</v>
      </c>
      <c r="E62" s="153">
        <f t="shared" si="0"/>
        <v>0</v>
      </c>
      <c r="F62" s="28">
        <v>1</v>
      </c>
      <c r="G62" s="30">
        <v>94272.1666666667</v>
      </c>
      <c r="H62" s="153">
        <f t="shared" si="1"/>
        <v>1.0607584776701497</v>
      </c>
      <c r="I62" s="28">
        <v>1</v>
      </c>
      <c r="J62" s="30">
        <v>256589</v>
      </c>
      <c r="K62" s="153">
        <f t="shared" si="2"/>
        <v>0.38972832038785765</v>
      </c>
      <c r="L62" s="28">
        <v>507</v>
      </c>
      <c r="M62" s="30">
        <v>677315.5833333334</v>
      </c>
      <c r="N62" s="152">
        <f t="shared" si="3"/>
        <v>74.85432381532635</v>
      </c>
      <c r="O62" s="28">
        <v>496</v>
      </c>
      <c r="P62" s="30">
        <v>258322.66666666666</v>
      </c>
      <c r="Q62" s="152">
        <f t="shared" si="4"/>
        <v>192.00792806928803</v>
      </c>
      <c r="R62" s="30">
        <v>61</v>
      </c>
      <c r="S62" s="30">
        <v>44432.416666666664</v>
      </c>
      <c r="T62" s="151">
        <f t="shared" si="5"/>
        <v>137.28715333587152</v>
      </c>
      <c r="U62" s="30">
        <v>1106</v>
      </c>
      <c r="V62" s="30">
        <v>1349587.5833333333</v>
      </c>
      <c r="W62" s="154">
        <f t="shared" si="6"/>
        <v>81.95096143877534</v>
      </c>
    </row>
    <row r="63" spans="1:23" ht="12" thickBot="1">
      <c r="A63" s="111" t="s">
        <v>115</v>
      </c>
      <c r="B63" s="61"/>
      <c r="C63" s="61">
        <v>6290</v>
      </c>
      <c r="D63" s="87">
        <v>18655.75</v>
      </c>
      <c r="E63" s="161">
        <f t="shared" si="0"/>
        <v>33716.146496388516</v>
      </c>
      <c r="F63" s="61">
        <v>2870</v>
      </c>
      <c r="G63" s="87">
        <v>94272.1666666667</v>
      </c>
      <c r="H63" s="164">
        <f t="shared" si="1"/>
        <v>3044.3768309133297</v>
      </c>
      <c r="I63" s="61">
        <v>3924</v>
      </c>
      <c r="J63" s="87">
        <v>256589</v>
      </c>
      <c r="K63" s="164">
        <f t="shared" si="2"/>
        <v>1529.2939292019532</v>
      </c>
      <c r="L63" s="61">
        <v>46713</v>
      </c>
      <c r="M63" s="87">
        <v>677315.5833333334</v>
      </c>
      <c r="N63" s="162">
        <f t="shared" si="3"/>
        <v>6896.785065848797</v>
      </c>
      <c r="O63" s="61">
        <v>18315</v>
      </c>
      <c r="P63" s="87">
        <v>258322.66666666666</v>
      </c>
      <c r="Q63" s="162">
        <f t="shared" si="4"/>
        <v>7089.970166510101</v>
      </c>
      <c r="R63" s="87">
        <v>5143</v>
      </c>
      <c r="S63" s="87">
        <v>44432.416666666664</v>
      </c>
      <c r="T63" s="161">
        <f t="shared" si="5"/>
        <v>11574.882452563726</v>
      </c>
      <c r="U63" s="87">
        <v>83224</v>
      </c>
      <c r="V63" s="87">
        <v>1349587.5833333333</v>
      </c>
      <c r="W63" s="165">
        <f t="shared" si="6"/>
        <v>6166.624606492441</v>
      </c>
    </row>
    <row r="64" spans="1:23" ht="12" thickBot="1">
      <c r="A64" s="193" t="s">
        <v>1</v>
      </c>
      <c r="B64" s="216"/>
      <c r="C64" s="194">
        <v>9413</v>
      </c>
      <c r="D64" s="195">
        <v>18655.75</v>
      </c>
      <c r="E64" s="196">
        <f t="shared" si="0"/>
        <v>50456.29363601035</v>
      </c>
      <c r="F64" s="194">
        <v>7940</v>
      </c>
      <c r="G64" s="195">
        <v>94272.1666666667</v>
      </c>
      <c r="H64" s="197">
        <f t="shared" si="1"/>
        <v>8422.422312700988</v>
      </c>
      <c r="I64" s="194">
        <v>10048</v>
      </c>
      <c r="J64" s="195">
        <v>256589</v>
      </c>
      <c r="K64" s="197">
        <f t="shared" si="2"/>
        <v>3915.990163257193</v>
      </c>
      <c r="L64" s="194">
        <v>109712</v>
      </c>
      <c r="M64" s="195">
        <v>677315.5833333334</v>
      </c>
      <c r="N64" s="198">
        <f t="shared" si="3"/>
        <v>16198.0622769765</v>
      </c>
      <c r="O64" s="194">
        <v>37163</v>
      </c>
      <c r="P64" s="195">
        <v>258322.66666666666</v>
      </c>
      <c r="Q64" s="198">
        <f t="shared" si="4"/>
        <v>14386.271433143047</v>
      </c>
      <c r="R64" s="194">
        <v>10560</v>
      </c>
      <c r="S64" s="195">
        <v>44432.416666666664</v>
      </c>
      <c r="T64" s="196">
        <f t="shared" si="5"/>
        <v>23766.431790603332</v>
      </c>
      <c r="U64" s="194">
        <v>184836</v>
      </c>
      <c r="V64" s="195">
        <v>1349587.5833333333</v>
      </c>
      <c r="W64" s="199">
        <f t="shared" si="6"/>
        <v>13695.739519437142</v>
      </c>
    </row>
    <row r="65" spans="1:23" ht="3.75" customHeight="1">
      <c r="A65" s="222"/>
      <c r="B65" s="223"/>
      <c r="C65" s="219"/>
      <c r="D65" s="220"/>
      <c r="E65" s="221"/>
      <c r="F65" s="219"/>
      <c r="G65" s="220"/>
      <c r="H65" s="220"/>
      <c r="I65" s="219"/>
      <c r="J65" s="220"/>
      <c r="K65" s="220"/>
      <c r="L65" s="219"/>
      <c r="M65" s="220"/>
      <c r="N65" s="221"/>
      <c r="O65" s="219"/>
      <c r="P65" s="220"/>
      <c r="Q65" s="221"/>
      <c r="R65" s="219"/>
      <c r="S65" s="220"/>
      <c r="T65" s="221"/>
      <c r="U65" s="217"/>
      <c r="V65" s="218"/>
      <c r="W65" s="218"/>
    </row>
    <row r="66" spans="1:23" ht="11.25">
      <c r="A66" s="9" t="s">
        <v>230</v>
      </c>
      <c r="B66" s="173"/>
      <c r="C66" s="36">
        <v>9413</v>
      </c>
      <c r="D66" s="36"/>
      <c r="E66" s="12" t="s">
        <v>231</v>
      </c>
      <c r="F66" s="36">
        <v>7940</v>
      </c>
      <c r="G66" s="12"/>
      <c r="H66" s="12"/>
      <c r="I66" s="36">
        <v>10048</v>
      </c>
      <c r="J66" s="36"/>
      <c r="K66" s="36"/>
      <c r="L66" s="36">
        <v>109712</v>
      </c>
      <c r="M66" s="36"/>
      <c r="N66" s="36"/>
      <c r="O66" s="36">
        <v>37163</v>
      </c>
      <c r="P66" s="36"/>
      <c r="Q66" s="36"/>
      <c r="R66" s="36">
        <v>10560</v>
      </c>
      <c r="S66" s="36"/>
      <c r="T66" s="36"/>
      <c r="U66" s="36"/>
      <c r="V66" s="37"/>
      <c r="W66" s="37"/>
    </row>
    <row r="67" spans="1:23" ht="11.25">
      <c r="A67" s="48" t="s">
        <v>232</v>
      </c>
      <c r="B67" s="174"/>
      <c r="C67" s="12">
        <f>C66-C64</f>
        <v>0</v>
      </c>
      <c r="D67" s="12"/>
      <c r="E67" s="12" t="s">
        <v>233</v>
      </c>
      <c r="F67" s="12">
        <f>F66-F64</f>
        <v>0</v>
      </c>
      <c r="G67" s="12"/>
      <c r="H67" s="12"/>
      <c r="I67" s="12">
        <f>I66-I64</f>
        <v>0</v>
      </c>
      <c r="J67" s="12"/>
      <c r="K67" s="12"/>
      <c r="L67" s="12">
        <f>L66-L64</f>
        <v>0</v>
      </c>
      <c r="M67" s="12"/>
      <c r="N67" s="12"/>
      <c r="O67" s="12">
        <f>O66-O64</f>
        <v>0</v>
      </c>
      <c r="P67" s="12"/>
      <c r="Q67" s="12"/>
      <c r="R67" s="12">
        <f>R66-R64</f>
        <v>0</v>
      </c>
      <c r="S67" s="12"/>
      <c r="T67" s="12"/>
      <c r="U67" s="12"/>
      <c r="V67" s="37"/>
      <c r="W67" s="37"/>
    </row>
    <row r="68" spans="2:23" ht="11.25">
      <c r="B68" s="175"/>
      <c r="E68" s="12" t="s">
        <v>234</v>
      </c>
      <c r="V68" s="37"/>
      <c r="W68" s="37"/>
    </row>
    <row r="69" ht="11.25">
      <c r="A69" s="8" t="s">
        <v>255</v>
      </c>
    </row>
    <row r="70" ht="11.25">
      <c r="A70" s="8" t="s">
        <v>214</v>
      </c>
    </row>
    <row r="71" ht="11.25">
      <c r="A71" s="8" t="s">
        <v>213</v>
      </c>
    </row>
    <row r="72" spans="1:23" ht="11.25">
      <c r="A72" s="241" t="s">
        <v>208</v>
      </c>
      <c r="B72" s="241"/>
      <c r="C72" s="241"/>
      <c r="D72" s="241"/>
      <c r="E72" s="241"/>
      <c r="F72" s="241"/>
      <c r="G72" s="241"/>
      <c r="H72" s="241"/>
      <c r="I72" s="241"/>
      <c r="J72" s="241"/>
      <c r="K72" s="241"/>
      <c r="L72" s="241"/>
      <c r="M72" s="241"/>
      <c r="N72" s="241"/>
      <c r="O72" s="241"/>
      <c r="P72" s="241"/>
      <c r="Q72" s="241"/>
      <c r="R72" s="241"/>
      <c r="S72" s="241"/>
      <c r="T72" s="241"/>
      <c r="U72" s="241"/>
      <c r="V72" s="241"/>
      <c r="W72" s="241"/>
    </row>
  </sheetData>
  <mergeCells count="6">
    <mergeCell ref="A1:W1"/>
    <mergeCell ref="A72:W72"/>
    <mergeCell ref="C4:U4"/>
    <mergeCell ref="E6:W6"/>
    <mergeCell ref="A2:W2"/>
    <mergeCell ref="A4:A6"/>
  </mergeCells>
  <hyperlinks>
    <hyperlink ref="A72" location="Indice!A1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7"/>
  <sheetViews>
    <sheetView showGridLines="0" zoomScale="75" zoomScaleNormal="75" workbookViewId="0" topLeftCell="A1">
      <selection activeCell="A1" sqref="A1:W1"/>
    </sheetView>
  </sheetViews>
  <sheetFormatPr defaultColWidth="9.140625" defaultRowHeight="12.75"/>
  <cols>
    <col min="1" max="1" width="63.57421875" style="8" customWidth="1"/>
    <col min="2" max="2" width="11.421875" style="8" customWidth="1"/>
    <col min="3" max="4" width="11.421875" style="8" hidden="1" customWidth="1"/>
    <col min="5" max="5" width="8.7109375" style="8" customWidth="1"/>
    <col min="6" max="7" width="11.421875" style="8" hidden="1" customWidth="1"/>
    <col min="8" max="8" width="8.7109375" style="8" customWidth="1"/>
    <col min="9" max="10" width="0" style="8" hidden="1" customWidth="1"/>
    <col min="11" max="11" width="8.7109375" style="8" customWidth="1"/>
    <col min="12" max="13" width="0" style="8" hidden="1" customWidth="1"/>
    <col min="14" max="14" width="8.7109375" style="8" customWidth="1"/>
    <col min="15" max="16" width="0" style="8" hidden="1" customWidth="1"/>
    <col min="17" max="17" width="8.7109375" style="8" customWidth="1"/>
    <col min="18" max="19" width="0" style="8" hidden="1" customWidth="1"/>
    <col min="20" max="20" width="8.7109375" style="8" customWidth="1"/>
    <col min="21" max="22" width="0" style="8" hidden="1" customWidth="1"/>
    <col min="23" max="23" width="8.7109375" style="8" customWidth="1"/>
    <col min="24" max="16384" width="11.421875" style="8" customWidth="1"/>
  </cols>
  <sheetData>
    <row r="1" spans="1:23" ht="11.25">
      <c r="A1" s="242" t="s">
        <v>297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</row>
    <row r="2" spans="1:23" ht="11.25">
      <c r="A2" s="252" t="s">
        <v>285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</row>
    <row r="3" ht="12" thickBot="1"/>
    <row r="4" spans="1:23" ht="12" thickBot="1">
      <c r="A4" s="273" t="s">
        <v>174</v>
      </c>
      <c r="B4" s="14"/>
      <c r="C4" s="276" t="s">
        <v>166</v>
      </c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135"/>
      <c r="W4" s="135"/>
    </row>
    <row r="5" spans="1:23" ht="11.25">
      <c r="A5" s="274"/>
      <c r="B5" s="56" t="s">
        <v>171</v>
      </c>
      <c r="C5" s="136" t="s">
        <v>229</v>
      </c>
      <c r="D5" s="72" t="s">
        <v>229</v>
      </c>
      <c r="E5" s="54" t="s">
        <v>177</v>
      </c>
      <c r="F5" s="137" t="s">
        <v>47</v>
      </c>
      <c r="G5" s="88" t="s">
        <v>47</v>
      </c>
      <c r="H5" s="88" t="s">
        <v>47</v>
      </c>
      <c r="I5" s="138" t="s">
        <v>48</v>
      </c>
      <c r="J5" s="89" t="s">
        <v>48</v>
      </c>
      <c r="K5" s="89" t="s">
        <v>48</v>
      </c>
      <c r="L5" s="139" t="s">
        <v>44</v>
      </c>
      <c r="M5" s="50" t="s">
        <v>44</v>
      </c>
      <c r="N5" s="50" t="s">
        <v>44</v>
      </c>
      <c r="O5" s="139" t="s">
        <v>45</v>
      </c>
      <c r="P5" s="50" t="s">
        <v>45</v>
      </c>
      <c r="Q5" s="50" t="s">
        <v>45</v>
      </c>
      <c r="R5" s="139" t="s">
        <v>46</v>
      </c>
      <c r="S5" s="50" t="s">
        <v>46</v>
      </c>
      <c r="T5" s="50" t="s">
        <v>46</v>
      </c>
      <c r="U5" s="139" t="s">
        <v>1</v>
      </c>
      <c r="V5" s="50" t="s">
        <v>1</v>
      </c>
      <c r="W5" s="51" t="s">
        <v>1</v>
      </c>
    </row>
    <row r="6" spans="1:23" ht="12" thickBot="1">
      <c r="A6" s="275"/>
      <c r="B6" s="140" t="s">
        <v>41</v>
      </c>
      <c r="C6" s="141"/>
      <c r="D6" s="142"/>
      <c r="E6" s="277" t="s">
        <v>238</v>
      </c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</row>
    <row r="7" spans="1:23" ht="11.25">
      <c r="A7" s="143" t="s">
        <v>70</v>
      </c>
      <c r="B7" s="144" t="s">
        <v>69</v>
      </c>
      <c r="C7" s="145">
        <v>135</v>
      </c>
      <c r="D7" s="146">
        <v>20179.333333333332</v>
      </c>
      <c r="E7" s="147">
        <f>+C7*100000/D7</f>
        <v>669.001288446926</v>
      </c>
      <c r="F7" s="144">
        <v>216</v>
      </c>
      <c r="G7" s="146">
        <v>99400.66666666667</v>
      </c>
      <c r="H7" s="148">
        <f>+F7*100000/G7</f>
        <v>217.30236551062703</v>
      </c>
      <c r="I7" s="144">
        <v>228</v>
      </c>
      <c r="J7" s="146">
        <v>270457.1666666667</v>
      </c>
      <c r="K7" s="149">
        <f>+I7*100000/J7</f>
        <v>84.30170396667863</v>
      </c>
      <c r="L7" s="144">
        <v>112</v>
      </c>
      <c r="M7" s="146">
        <v>748503.75</v>
      </c>
      <c r="N7" s="149">
        <f aca="true" t="shared" si="0" ref="N7:N59">+L7*100000/M7</f>
        <v>14.963184887183264</v>
      </c>
      <c r="O7" s="144">
        <v>89</v>
      </c>
      <c r="P7" s="146">
        <v>245749</v>
      </c>
      <c r="Q7" s="149">
        <f aca="true" t="shared" si="1" ref="Q7:Q59">+O7*100000/P7</f>
        <v>36.21581369608828</v>
      </c>
      <c r="R7" s="144">
        <v>97</v>
      </c>
      <c r="S7" s="146">
        <v>38334</v>
      </c>
      <c r="T7" s="148">
        <f aca="true" t="shared" si="2" ref="T7:T59">+R7*100000/S7</f>
        <v>253.03907758125945</v>
      </c>
      <c r="U7" s="144">
        <v>900</v>
      </c>
      <c r="V7" s="146">
        <v>1422623.9166666667</v>
      </c>
      <c r="W7" s="150">
        <f aca="true" t="shared" si="3" ref="W7:W59">+U7*100000/V7</f>
        <v>63.26338180147986</v>
      </c>
    </row>
    <row r="8" spans="1:23" ht="11.25">
      <c r="A8" s="96" t="s">
        <v>150</v>
      </c>
      <c r="B8" s="28" t="s">
        <v>151</v>
      </c>
      <c r="C8" s="30">
        <v>68</v>
      </c>
      <c r="D8" s="34">
        <v>20179.333333333332</v>
      </c>
      <c r="E8" s="151">
        <f aca="true" t="shared" si="4" ref="E8:E59">+C8*100000/D8</f>
        <v>336.9784267732664</v>
      </c>
      <c r="F8" s="28">
        <v>43</v>
      </c>
      <c r="G8" s="34">
        <v>99400.66666666667</v>
      </c>
      <c r="H8" s="152">
        <f>+F8*100000/G8</f>
        <v>43.259267208134084</v>
      </c>
      <c r="I8" s="28">
        <v>22</v>
      </c>
      <c r="J8" s="34">
        <v>270457.1666666667</v>
      </c>
      <c r="K8" s="153">
        <f aca="true" t="shared" si="5" ref="K8:K59">+I8*100000/J8</f>
        <v>8.134374944153201</v>
      </c>
      <c r="L8" s="28">
        <v>15</v>
      </c>
      <c r="M8" s="34">
        <v>748503.75</v>
      </c>
      <c r="N8" s="153">
        <f t="shared" si="0"/>
        <v>2.003997975962044</v>
      </c>
      <c r="O8" s="28">
        <v>17</v>
      </c>
      <c r="P8" s="34">
        <v>245749</v>
      </c>
      <c r="Q8" s="153">
        <f t="shared" si="1"/>
        <v>6.917627335207874</v>
      </c>
      <c r="R8" s="28">
        <v>10</v>
      </c>
      <c r="S8" s="34">
        <v>38334</v>
      </c>
      <c r="T8" s="152">
        <f t="shared" si="2"/>
        <v>26.08650284342881</v>
      </c>
      <c r="U8" s="30">
        <v>175</v>
      </c>
      <c r="V8" s="34">
        <v>1422623.9166666667</v>
      </c>
      <c r="W8" s="154">
        <f t="shared" si="3"/>
        <v>12.301213128065527</v>
      </c>
    </row>
    <row r="9" spans="1:23" ht="11.25">
      <c r="A9" s="96" t="s">
        <v>61</v>
      </c>
      <c r="B9" s="28" t="s">
        <v>60</v>
      </c>
      <c r="C9" s="30"/>
      <c r="D9" s="34">
        <v>20179.333333333332</v>
      </c>
      <c r="E9" s="153">
        <f t="shared" si="4"/>
        <v>0</v>
      </c>
      <c r="F9" s="28">
        <v>4</v>
      </c>
      <c r="G9" s="34">
        <v>99400.66666666667</v>
      </c>
      <c r="H9" s="153">
        <f aca="true" t="shared" si="6" ref="H9:H59">+F9*100000/G9</f>
        <v>4.024117879826426</v>
      </c>
      <c r="I9" s="28">
        <v>4</v>
      </c>
      <c r="J9" s="34">
        <v>270457.1666666667</v>
      </c>
      <c r="K9" s="153">
        <f t="shared" si="5"/>
        <v>1.4789772625733093</v>
      </c>
      <c r="L9" s="28">
        <v>69</v>
      </c>
      <c r="M9" s="34">
        <v>748503.75</v>
      </c>
      <c r="N9" s="153">
        <f t="shared" si="0"/>
        <v>9.218390689425403</v>
      </c>
      <c r="O9" s="28">
        <v>394</v>
      </c>
      <c r="P9" s="34">
        <v>245749</v>
      </c>
      <c r="Q9" s="152">
        <f t="shared" si="1"/>
        <v>160.3261864748178</v>
      </c>
      <c r="R9" s="28">
        <v>546</v>
      </c>
      <c r="S9" s="34">
        <v>38334</v>
      </c>
      <c r="T9" s="151">
        <f t="shared" si="2"/>
        <v>1424.323055251213</v>
      </c>
      <c r="U9" s="59">
        <v>1034</v>
      </c>
      <c r="V9" s="34">
        <v>1422623.9166666667</v>
      </c>
      <c r="W9" s="154">
        <f t="shared" si="3"/>
        <v>72.68259642525575</v>
      </c>
    </row>
    <row r="10" spans="1:23" ht="11.25">
      <c r="A10" s="96" t="s">
        <v>80</v>
      </c>
      <c r="B10" s="28" t="s">
        <v>79</v>
      </c>
      <c r="C10" s="30"/>
      <c r="D10" s="34">
        <v>20179.333333333332</v>
      </c>
      <c r="E10" s="153">
        <f t="shared" si="4"/>
        <v>0</v>
      </c>
      <c r="F10" s="28">
        <v>10</v>
      </c>
      <c r="G10" s="34">
        <v>99400.66666666667</v>
      </c>
      <c r="H10" s="153">
        <f t="shared" si="6"/>
        <v>10.060294699566066</v>
      </c>
      <c r="I10" s="28">
        <v>38</v>
      </c>
      <c r="J10" s="34">
        <v>270457.1666666667</v>
      </c>
      <c r="K10" s="153">
        <f t="shared" si="5"/>
        <v>14.05028399444644</v>
      </c>
      <c r="L10" s="59">
        <v>1117</v>
      </c>
      <c r="M10" s="34">
        <v>748503.75</v>
      </c>
      <c r="N10" s="152">
        <f t="shared" si="0"/>
        <v>149.23104927664022</v>
      </c>
      <c r="O10" s="59">
        <v>1230</v>
      </c>
      <c r="P10" s="34">
        <v>245749</v>
      </c>
      <c r="Q10" s="151">
        <f t="shared" si="1"/>
        <v>500.51068366504035</v>
      </c>
      <c r="R10" s="28">
        <v>258</v>
      </c>
      <c r="S10" s="34">
        <v>38334</v>
      </c>
      <c r="T10" s="151">
        <f t="shared" si="2"/>
        <v>673.0317733604633</v>
      </c>
      <c r="U10" s="59">
        <v>2719</v>
      </c>
      <c r="V10" s="34">
        <v>1422623.9166666667</v>
      </c>
      <c r="W10" s="154">
        <f t="shared" si="3"/>
        <v>191.12570568691527</v>
      </c>
    </row>
    <row r="11" spans="1:23" ht="11.25">
      <c r="A11" s="96" t="s">
        <v>152</v>
      </c>
      <c r="B11" s="28" t="s">
        <v>123</v>
      </c>
      <c r="C11" s="30">
        <v>1</v>
      </c>
      <c r="D11" s="34">
        <v>20179.3333333333</v>
      </c>
      <c r="E11" s="153">
        <f t="shared" si="4"/>
        <v>4.955565099606867</v>
      </c>
      <c r="F11" s="28">
        <v>5</v>
      </c>
      <c r="G11" s="34">
        <v>99400.66666666667</v>
      </c>
      <c r="H11" s="153">
        <f t="shared" si="6"/>
        <v>5.030147349783033</v>
      </c>
      <c r="I11" s="28">
        <v>3</v>
      </c>
      <c r="J11" s="34">
        <v>270457.1666666667</v>
      </c>
      <c r="K11" s="153">
        <f t="shared" si="5"/>
        <v>1.109232946929982</v>
      </c>
      <c r="L11" s="28">
        <v>3</v>
      </c>
      <c r="M11" s="34">
        <v>748503.75</v>
      </c>
      <c r="N11" s="153">
        <f t="shared" si="0"/>
        <v>0.4007995951924089</v>
      </c>
      <c r="O11" s="28">
        <v>2</v>
      </c>
      <c r="P11" s="34">
        <v>245749</v>
      </c>
      <c r="Q11" s="153">
        <f t="shared" si="1"/>
        <v>0.8138385100244558</v>
      </c>
      <c r="R11" s="28">
        <v>1</v>
      </c>
      <c r="S11" s="34">
        <v>38334</v>
      </c>
      <c r="T11" s="153">
        <f t="shared" si="2"/>
        <v>2.608650284342881</v>
      </c>
      <c r="U11" s="30">
        <v>15</v>
      </c>
      <c r="V11" s="34">
        <v>1422623.9166666667</v>
      </c>
      <c r="W11" s="154">
        <f t="shared" si="3"/>
        <v>1.0543896966913309</v>
      </c>
    </row>
    <row r="12" spans="1:23" ht="11.25">
      <c r="A12" s="96" t="s">
        <v>145</v>
      </c>
      <c r="B12" s="28" t="s">
        <v>144</v>
      </c>
      <c r="C12" s="30"/>
      <c r="D12" s="34">
        <v>20179.3333333333</v>
      </c>
      <c r="E12" s="153">
        <f t="shared" si="4"/>
        <v>0</v>
      </c>
      <c r="F12" s="28">
        <v>1</v>
      </c>
      <c r="G12" s="34">
        <v>99400.66666666667</v>
      </c>
      <c r="H12" s="153">
        <f t="shared" si="6"/>
        <v>1.0060294699566066</v>
      </c>
      <c r="I12" s="28">
        <v>3</v>
      </c>
      <c r="J12" s="34">
        <v>270457.1666666667</v>
      </c>
      <c r="K12" s="153">
        <f t="shared" si="5"/>
        <v>1.109232946929982</v>
      </c>
      <c r="L12" s="28">
        <v>72</v>
      </c>
      <c r="M12" s="34">
        <v>748503.75</v>
      </c>
      <c r="N12" s="153">
        <f t="shared" si="0"/>
        <v>9.619190284617812</v>
      </c>
      <c r="O12" s="28">
        <v>102</v>
      </c>
      <c r="P12" s="34">
        <v>245749</v>
      </c>
      <c r="Q12" s="152">
        <f t="shared" si="1"/>
        <v>41.50576401124725</v>
      </c>
      <c r="R12" s="28">
        <v>31</v>
      </c>
      <c r="S12" s="34">
        <v>38334</v>
      </c>
      <c r="T12" s="151">
        <f t="shared" si="2"/>
        <v>80.86815881462931</v>
      </c>
      <c r="U12" s="28">
        <v>219</v>
      </c>
      <c r="V12" s="34">
        <v>1422623.9166666667</v>
      </c>
      <c r="W12" s="154">
        <f t="shared" si="3"/>
        <v>15.394089571693431</v>
      </c>
    </row>
    <row r="13" spans="1:23" ht="11.25">
      <c r="A13" s="96" t="s">
        <v>57</v>
      </c>
      <c r="B13" s="28" t="s">
        <v>56</v>
      </c>
      <c r="C13" s="30">
        <v>3</v>
      </c>
      <c r="D13" s="34">
        <v>20179.3333333333</v>
      </c>
      <c r="E13" s="153">
        <f t="shared" si="4"/>
        <v>14.8666952988206</v>
      </c>
      <c r="F13" s="28">
        <v>17</v>
      </c>
      <c r="G13" s="34">
        <v>99400.66666666667</v>
      </c>
      <c r="H13" s="153">
        <f t="shared" si="6"/>
        <v>17.10250098926231</v>
      </c>
      <c r="I13" s="28">
        <v>53</v>
      </c>
      <c r="J13" s="34">
        <v>270457.1666666667</v>
      </c>
      <c r="K13" s="153">
        <f t="shared" si="5"/>
        <v>19.59644872909635</v>
      </c>
      <c r="L13" s="28">
        <v>124</v>
      </c>
      <c r="M13" s="34">
        <v>748503.75</v>
      </c>
      <c r="N13" s="153">
        <f t="shared" si="0"/>
        <v>16.5663832679529</v>
      </c>
      <c r="O13" s="28">
        <v>339</v>
      </c>
      <c r="P13" s="34">
        <v>245749</v>
      </c>
      <c r="Q13" s="152">
        <f t="shared" si="1"/>
        <v>137.94562744914526</v>
      </c>
      <c r="R13" s="28">
        <v>155</v>
      </c>
      <c r="S13" s="34">
        <v>38334</v>
      </c>
      <c r="T13" s="151">
        <f t="shared" si="2"/>
        <v>404.3407940731465</v>
      </c>
      <c r="U13" s="28">
        <v>703</v>
      </c>
      <c r="V13" s="34">
        <v>1422623.9166666667</v>
      </c>
      <c r="W13" s="154">
        <f t="shared" si="3"/>
        <v>49.415730451600375</v>
      </c>
    </row>
    <row r="14" spans="1:23" ht="11.25">
      <c r="A14" s="96" t="s">
        <v>183</v>
      </c>
      <c r="B14" s="28" t="s">
        <v>127</v>
      </c>
      <c r="C14" s="30"/>
      <c r="D14" s="34">
        <v>20179.3333333333</v>
      </c>
      <c r="E14" s="153">
        <f t="shared" si="4"/>
        <v>0</v>
      </c>
      <c r="F14" s="28">
        <v>20</v>
      </c>
      <c r="G14" s="34">
        <v>99400.66666666667</v>
      </c>
      <c r="H14" s="152">
        <f t="shared" si="6"/>
        <v>20.120589399132133</v>
      </c>
      <c r="I14" s="28">
        <v>28</v>
      </c>
      <c r="J14" s="34">
        <v>270457.1666666667</v>
      </c>
      <c r="K14" s="153">
        <f t="shared" si="5"/>
        <v>10.352840838013165</v>
      </c>
      <c r="L14" s="28">
        <v>52</v>
      </c>
      <c r="M14" s="34">
        <v>748503.75</v>
      </c>
      <c r="N14" s="153">
        <f t="shared" si="0"/>
        <v>6.9471929833350865</v>
      </c>
      <c r="O14" s="28">
        <v>21</v>
      </c>
      <c r="P14" s="34">
        <v>245749</v>
      </c>
      <c r="Q14" s="153">
        <f t="shared" si="1"/>
        <v>8.545304355256786</v>
      </c>
      <c r="R14" s="28">
        <v>11</v>
      </c>
      <c r="S14" s="34">
        <v>38334</v>
      </c>
      <c r="T14" s="152">
        <f t="shared" si="2"/>
        <v>28.69515312777169</v>
      </c>
      <c r="U14" s="30">
        <v>132</v>
      </c>
      <c r="V14" s="34">
        <v>1422623.9166666667</v>
      </c>
      <c r="W14" s="154">
        <f t="shared" si="3"/>
        <v>9.278629330883712</v>
      </c>
    </row>
    <row r="15" spans="1:23" ht="11.25">
      <c r="A15" s="96" t="s">
        <v>185</v>
      </c>
      <c r="B15" s="28" t="s">
        <v>153</v>
      </c>
      <c r="C15" s="30"/>
      <c r="D15" s="34">
        <v>20179.3333333333</v>
      </c>
      <c r="E15" s="153">
        <f t="shared" si="4"/>
        <v>0</v>
      </c>
      <c r="F15" s="28"/>
      <c r="G15" s="34">
        <v>99400.66666666667</v>
      </c>
      <c r="H15" s="153">
        <f t="shared" si="6"/>
        <v>0</v>
      </c>
      <c r="I15" s="28">
        <v>5</v>
      </c>
      <c r="J15" s="34">
        <v>270457.1666666667</v>
      </c>
      <c r="K15" s="153">
        <f t="shared" si="5"/>
        <v>1.8487215782166369</v>
      </c>
      <c r="L15" s="28">
        <v>91</v>
      </c>
      <c r="M15" s="34">
        <v>748503.75</v>
      </c>
      <c r="N15" s="153">
        <f t="shared" si="0"/>
        <v>12.157587720836402</v>
      </c>
      <c r="O15" s="28">
        <v>230</v>
      </c>
      <c r="P15" s="34">
        <v>245749</v>
      </c>
      <c r="Q15" s="152">
        <f t="shared" si="1"/>
        <v>93.59142865281243</v>
      </c>
      <c r="R15" s="28">
        <v>113</v>
      </c>
      <c r="S15" s="34">
        <v>38334</v>
      </c>
      <c r="T15" s="151">
        <f t="shared" si="2"/>
        <v>294.77748213074557</v>
      </c>
      <c r="U15" s="30">
        <v>439</v>
      </c>
      <c r="V15" s="34">
        <v>1422623.9166666667</v>
      </c>
      <c r="W15" s="154">
        <f t="shared" si="3"/>
        <v>30.85847178983295</v>
      </c>
    </row>
    <row r="16" spans="1:23" ht="11.25">
      <c r="A16" s="96" t="s">
        <v>184</v>
      </c>
      <c r="B16" s="28" t="s">
        <v>154</v>
      </c>
      <c r="C16" s="30"/>
      <c r="D16" s="34">
        <v>20179.3333333333</v>
      </c>
      <c r="E16" s="153">
        <f t="shared" si="4"/>
        <v>0</v>
      </c>
      <c r="F16" s="28"/>
      <c r="G16" s="34">
        <v>99400.66666666667</v>
      </c>
      <c r="H16" s="153">
        <f t="shared" si="6"/>
        <v>0</v>
      </c>
      <c r="I16" s="28">
        <v>1</v>
      </c>
      <c r="J16" s="34">
        <v>270457.1666666667</v>
      </c>
      <c r="K16" s="153">
        <f t="shared" si="5"/>
        <v>0.3697443156433273</v>
      </c>
      <c r="L16" s="28">
        <v>8</v>
      </c>
      <c r="M16" s="34">
        <v>748503.75</v>
      </c>
      <c r="N16" s="153">
        <f t="shared" si="0"/>
        <v>1.0687989205130903</v>
      </c>
      <c r="O16" s="28">
        <v>28</v>
      </c>
      <c r="P16" s="34">
        <v>245749</v>
      </c>
      <c r="Q16" s="152">
        <f t="shared" si="1"/>
        <v>11.393739140342381</v>
      </c>
      <c r="R16" s="28">
        <v>18</v>
      </c>
      <c r="S16" s="34">
        <v>38334</v>
      </c>
      <c r="T16" s="151">
        <f t="shared" si="2"/>
        <v>46.955705118171856</v>
      </c>
      <c r="U16" s="30">
        <v>55</v>
      </c>
      <c r="V16" s="34">
        <v>1422623.9166666667</v>
      </c>
      <c r="W16" s="154">
        <f t="shared" si="3"/>
        <v>3.8660955545348803</v>
      </c>
    </row>
    <row r="17" spans="1:23" ht="11.25">
      <c r="A17" s="96" t="s">
        <v>191</v>
      </c>
      <c r="B17" s="28" t="s">
        <v>68</v>
      </c>
      <c r="C17" s="30">
        <v>25</v>
      </c>
      <c r="D17" s="34">
        <v>20179.3333333333</v>
      </c>
      <c r="E17" s="152">
        <f t="shared" si="4"/>
        <v>123.88912749017167</v>
      </c>
      <c r="F17" s="59">
        <v>1776</v>
      </c>
      <c r="G17" s="34">
        <v>99400.66666666667</v>
      </c>
      <c r="H17" s="151">
        <f t="shared" si="6"/>
        <v>1786.7083386429333</v>
      </c>
      <c r="I17" s="59">
        <v>1977</v>
      </c>
      <c r="J17" s="34">
        <v>270457.1666666667</v>
      </c>
      <c r="K17" s="151">
        <f t="shared" si="5"/>
        <v>730.9845120268582</v>
      </c>
      <c r="L17" s="28">
        <v>382</v>
      </c>
      <c r="M17" s="34">
        <v>748503.75</v>
      </c>
      <c r="N17" s="153">
        <f t="shared" si="0"/>
        <v>51.03514845450006</v>
      </c>
      <c r="O17" s="28">
        <v>27</v>
      </c>
      <c r="P17" s="34">
        <v>245749</v>
      </c>
      <c r="Q17" s="153">
        <f t="shared" si="1"/>
        <v>10.986819885330155</v>
      </c>
      <c r="R17" s="28"/>
      <c r="S17" s="34">
        <v>38334</v>
      </c>
      <c r="T17" s="153">
        <f t="shared" si="2"/>
        <v>0</v>
      </c>
      <c r="U17" s="59">
        <v>4239</v>
      </c>
      <c r="V17" s="34">
        <v>1422623.9166666667</v>
      </c>
      <c r="W17" s="154">
        <f t="shared" si="3"/>
        <v>297.9705282849701</v>
      </c>
    </row>
    <row r="18" spans="1:23" ht="11.25">
      <c r="A18" s="96" t="s">
        <v>228</v>
      </c>
      <c r="B18" s="28" t="s">
        <v>159</v>
      </c>
      <c r="C18" s="30"/>
      <c r="D18" s="34">
        <v>20179.3333333333</v>
      </c>
      <c r="E18" s="153">
        <f t="shared" si="4"/>
        <v>0</v>
      </c>
      <c r="F18" s="28"/>
      <c r="G18" s="34">
        <v>99400.66666666667</v>
      </c>
      <c r="H18" s="153">
        <f t="shared" si="6"/>
        <v>0</v>
      </c>
      <c r="I18" s="28"/>
      <c r="J18" s="34">
        <v>270457.1666666667</v>
      </c>
      <c r="K18" s="153">
        <f t="shared" si="5"/>
        <v>0</v>
      </c>
      <c r="L18" s="28">
        <v>38</v>
      </c>
      <c r="M18" s="34">
        <v>748503.75</v>
      </c>
      <c r="N18" s="153">
        <f t="shared" si="0"/>
        <v>5.076794872437179</v>
      </c>
      <c r="O18" s="28">
        <v>15</v>
      </c>
      <c r="P18" s="34">
        <v>245749</v>
      </c>
      <c r="Q18" s="153">
        <f t="shared" si="1"/>
        <v>6.103788825183419</v>
      </c>
      <c r="R18" s="28"/>
      <c r="S18" s="34">
        <v>38334</v>
      </c>
      <c r="T18" s="153">
        <f t="shared" si="2"/>
        <v>0</v>
      </c>
      <c r="U18" s="30">
        <v>53</v>
      </c>
      <c r="V18" s="34">
        <v>1422623.9166666667</v>
      </c>
      <c r="W18" s="154">
        <f t="shared" si="3"/>
        <v>3.7255102616427025</v>
      </c>
    </row>
    <row r="19" spans="1:23" ht="11.25">
      <c r="A19" s="96" t="s">
        <v>126</v>
      </c>
      <c r="B19" s="28" t="s">
        <v>63</v>
      </c>
      <c r="C19" s="30">
        <v>2</v>
      </c>
      <c r="D19" s="34">
        <v>20179.3333333333</v>
      </c>
      <c r="E19" s="153">
        <f t="shared" si="4"/>
        <v>9.911130199213734</v>
      </c>
      <c r="F19" s="28">
        <v>9</v>
      </c>
      <c r="G19" s="34">
        <v>99400.66666666667</v>
      </c>
      <c r="H19" s="153">
        <f t="shared" si="6"/>
        <v>9.05426522960946</v>
      </c>
      <c r="I19" s="28">
        <v>7</v>
      </c>
      <c r="J19" s="34">
        <v>270457.1666666667</v>
      </c>
      <c r="K19" s="153">
        <f t="shared" si="5"/>
        <v>2.5882102095032913</v>
      </c>
      <c r="L19" s="28">
        <v>130</v>
      </c>
      <c r="M19" s="34">
        <v>748503.75</v>
      </c>
      <c r="N19" s="153">
        <f t="shared" si="0"/>
        <v>17.367982458337718</v>
      </c>
      <c r="O19" s="28">
        <v>350</v>
      </c>
      <c r="P19" s="34">
        <v>245749</v>
      </c>
      <c r="Q19" s="152">
        <f t="shared" si="1"/>
        <v>142.42173925427977</v>
      </c>
      <c r="R19" s="28">
        <v>362</v>
      </c>
      <c r="S19" s="34">
        <v>38334</v>
      </c>
      <c r="T19" s="151">
        <f t="shared" si="2"/>
        <v>944.331402932123</v>
      </c>
      <c r="U19" s="28">
        <v>881</v>
      </c>
      <c r="V19" s="34">
        <v>1422623.9166666667</v>
      </c>
      <c r="W19" s="154">
        <f t="shared" si="3"/>
        <v>61.92782151900417</v>
      </c>
    </row>
    <row r="20" spans="1:23" ht="11.25">
      <c r="A20" s="96" t="s">
        <v>106</v>
      </c>
      <c r="B20" s="28" t="s">
        <v>105</v>
      </c>
      <c r="C20" s="30"/>
      <c r="D20" s="34">
        <v>20179.3333333333</v>
      </c>
      <c r="E20" s="153">
        <f t="shared" si="4"/>
        <v>0</v>
      </c>
      <c r="F20" s="28">
        <v>4</v>
      </c>
      <c r="G20" s="34">
        <v>99400.66666666667</v>
      </c>
      <c r="H20" s="153">
        <f t="shared" si="6"/>
        <v>4.024117879826426</v>
      </c>
      <c r="I20" s="28">
        <v>6</v>
      </c>
      <c r="J20" s="34">
        <v>270457.1666666667</v>
      </c>
      <c r="K20" s="153">
        <f t="shared" si="5"/>
        <v>2.218465893859964</v>
      </c>
      <c r="L20" s="28">
        <v>55</v>
      </c>
      <c r="M20" s="34">
        <v>748503.75</v>
      </c>
      <c r="N20" s="153">
        <f t="shared" si="0"/>
        <v>7.347992578527496</v>
      </c>
      <c r="O20" s="28">
        <v>46</v>
      </c>
      <c r="P20" s="34">
        <v>245749</v>
      </c>
      <c r="Q20" s="152">
        <f t="shared" si="1"/>
        <v>18.718285730562485</v>
      </c>
      <c r="R20" s="28">
        <v>10</v>
      </c>
      <c r="S20" s="34">
        <v>38334</v>
      </c>
      <c r="T20" s="152">
        <f t="shared" si="2"/>
        <v>26.08650284342881</v>
      </c>
      <c r="U20" s="30">
        <v>121</v>
      </c>
      <c r="V20" s="34">
        <v>1422623.9166666667</v>
      </c>
      <c r="W20" s="154">
        <f t="shared" si="3"/>
        <v>8.505410219976737</v>
      </c>
    </row>
    <row r="21" spans="1:23" ht="11.25">
      <c r="A21" s="96" t="s">
        <v>74</v>
      </c>
      <c r="B21" s="28" t="s">
        <v>73</v>
      </c>
      <c r="C21" s="30">
        <v>23</v>
      </c>
      <c r="D21" s="34">
        <v>20179.3333333333</v>
      </c>
      <c r="E21" s="153">
        <f t="shared" si="4"/>
        <v>113.97799729095794</v>
      </c>
      <c r="F21" s="28">
        <v>104</v>
      </c>
      <c r="G21" s="34">
        <v>99400.66666666667</v>
      </c>
      <c r="H21" s="153">
        <f t="shared" si="6"/>
        <v>104.62706487548708</v>
      </c>
      <c r="I21" s="59">
        <v>1533</v>
      </c>
      <c r="J21" s="34">
        <v>270457.1666666667</v>
      </c>
      <c r="K21" s="151">
        <f t="shared" si="5"/>
        <v>566.8180358812208</v>
      </c>
      <c r="L21" s="59">
        <v>2211</v>
      </c>
      <c r="M21" s="34">
        <v>748503.75</v>
      </c>
      <c r="N21" s="152">
        <f t="shared" si="0"/>
        <v>295.38930165680534</v>
      </c>
      <c r="O21" s="28">
        <v>329</v>
      </c>
      <c r="P21" s="34">
        <v>245749</v>
      </c>
      <c r="Q21" s="152">
        <f t="shared" si="1"/>
        <v>133.876434899023</v>
      </c>
      <c r="R21" s="28">
        <v>31</v>
      </c>
      <c r="S21" s="34">
        <v>38334</v>
      </c>
      <c r="T21" s="153">
        <f t="shared" si="2"/>
        <v>80.86815881462931</v>
      </c>
      <c r="U21" s="59">
        <v>4308</v>
      </c>
      <c r="V21" s="34">
        <v>1422623.9166666667</v>
      </c>
      <c r="W21" s="154">
        <f t="shared" si="3"/>
        <v>302.82072088975025</v>
      </c>
    </row>
    <row r="22" spans="1:23" ht="11.25">
      <c r="A22" s="96" t="s">
        <v>78</v>
      </c>
      <c r="B22" s="28" t="s">
        <v>77</v>
      </c>
      <c r="C22" s="30">
        <v>11</v>
      </c>
      <c r="D22" s="34">
        <v>20179.3333333333</v>
      </c>
      <c r="E22" s="153">
        <f t="shared" si="4"/>
        <v>54.511216095675536</v>
      </c>
      <c r="F22" s="28">
        <v>27</v>
      </c>
      <c r="G22" s="34">
        <v>99400.66666666667</v>
      </c>
      <c r="H22" s="153">
        <f t="shared" si="6"/>
        <v>27.16279568882838</v>
      </c>
      <c r="I22" s="28">
        <v>33</v>
      </c>
      <c r="J22" s="34">
        <v>270457.1666666667</v>
      </c>
      <c r="K22" s="153">
        <f t="shared" si="5"/>
        <v>12.201562416229802</v>
      </c>
      <c r="L22" s="28">
        <v>81</v>
      </c>
      <c r="M22" s="34">
        <v>748503.75</v>
      </c>
      <c r="N22" s="153">
        <f t="shared" si="0"/>
        <v>10.821589070195039</v>
      </c>
      <c r="O22" s="28">
        <v>316</v>
      </c>
      <c r="P22" s="34">
        <v>245749</v>
      </c>
      <c r="Q22" s="152">
        <f t="shared" si="1"/>
        <v>128.58648458386403</v>
      </c>
      <c r="R22" s="28">
        <v>100</v>
      </c>
      <c r="S22" s="34">
        <v>38334</v>
      </c>
      <c r="T22" s="151">
        <f t="shared" si="2"/>
        <v>260.8650284342881</v>
      </c>
      <c r="U22" s="30">
        <v>568</v>
      </c>
      <c r="V22" s="34">
        <v>1422623.9166666667</v>
      </c>
      <c r="W22" s="154">
        <f t="shared" si="3"/>
        <v>39.9262231813784</v>
      </c>
    </row>
    <row r="23" spans="1:23" ht="11.25">
      <c r="A23" s="96" t="s">
        <v>50</v>
      </c>
      <c r="B23" s="28" t="s">
        <v>49</v>
      </c>
      <c r="C23" s="30">
        <v>250</v>
      </c>
      <c r="D23" s="34">
        <v>20179.3333333333</v>
      </c>
      <c r="E23" s="151">
        <f t="shared" si="4"/>
        <v>1238.8912749017168</v>
      </c>
      <c r="F23" s="28">
        <v>748</v>
      </c>
      <c r="G23" s="34">
        <v>99400.66666666667</v>
      </c>
      <c r="H23" s="152">
        <f t="shared" si="6"/>
        <v>752.5100435275417</v>
      </c>
      <c r="I23" s="28">
        <v>325</v>
      </c>
      <c r="J23" s="34">
        <v>270457.1666666667</v>
      </c>
      <c r="K23" s="153">
        <f t="shared" si="5"/>
        <v>120.16690258408138</v>
      </c>
      <c r="L23" s="28">
        <v>431</v>
      </c>
      <c r="M23" s="34">
        <v>748503.75</v>
      </c>
      <c r="N23" s="153">
        <f t="shared" si="0"/>
        <v>57.581541842642736</v>
      </c>
      <c r="O23" s="28">
        <v>162</v>
      </c>
      <c r="P23" s="34">
        <v>245749</v>
      </c>
      <c r="Q23" s="153">
        <f t="shared" si="1"/>
        <v>65.92091931198092</v>
      </c>
      <c r="R23" s="28">
        <v>34</v>
      </c>
      <c r="S23" s="34">
        <v>38334</v>
      </c>
      <c r="T23" s="153">
        <f t="shared" si="2"/>
        <v>88.69410966765795</v>
      </c>
      <c r="U23" s="59">
        <v>2005</v>
      </c>
      <c r="V23" s="34">
        <v>1422623.9166666667</v>
      </c>
      <c r="W23" s="154">
        <f t="shared" si="3"/>
        <v>140.9367561244079</v>
      </c>
    </row>
    <row r="24" spans="1:23" ht="11.25">
      <c r="A24" s="96" t="s">
        <v>125</v>
      </c>
      <c r="B24" s="28" t="s">
        <v>124</v>
      </c>
      <c r="C24" s="30">
        <v>9</v>
      </c>
      <c r="D24" s="34">
        <v>20179.3333333333</v>
      </c>
      <c r="E24" s="152">
        <f t="shared" si="4"/>
        <v>44.6000858964618</v>
      </c>
      <c r="F24" s="28">
        <v>45</v>
      </c>
      <c r="G24" s="34">
        <v>99400.66666666667</v>
      </c>
      <c r="H24" s="152">
        <f t="shared" si="6"/>
        <v>45.271326148047294</v>
      </c>
      <c r="I24" s="28">
        <v>59</v>
      </c>
      <c r="J24" s="34">
        <v>270457.1666666667</v>
      </c>
      <c r="K24" s="153">
        <f t="shared" si="5"/>
        <v>21.814914622956312</v>
      </c>
      <c r="L24" s="28">
        <v>57</v>
      </c>
      <c r="M24" s="34">
        <v>748503.75</v>
      </c>
      <c r="N24" s="153">
        <f t="shared" si="0"/>
        <v>7.615192308655768</v>
      </c>
      <c r="O24" s="28">
        <v>18</v>
      </c>
      <c r="P24" s="34">
        <v>245749</v>
      </c>
      <c r="Q24" s="153">
        <f t="shared" si="1"/>
        <v>7.324546590220103</v>
      </c>
      <c r="R24" s="28">
        <v>8</v>
      </c>
      <c r="S24" s="34">
        <v>38334</v>
      </c>
      <c r="T24" s="153">
        <f t="shared" si="2"/>
        <v>20.86920227474305</v>
      </c>
      <c r="U24" s="30">
        <v>187</v>
      </c>
      <c r="V24" s="34">
        <v>1422623.9166666667</v>
      </c>
      <c r="W24" s="154">
        <f t="shared" si="3"/>
        <v>13.144724885418592</v>
      </c>
    </row>
    <row r="25" spans="1:23" ht="11.25">
      <c r="A25" s="96" t="s">
        <v>59</v>
      </c>
      <c r="B25" s="28" t="s">
        <v>58</v>
      </c>
      <c r="C25" s="30"/>
      <c r="D25" s="34">
        <v>20179.3333333333</v>
      </c>
      <c r="E25" s="153">
        <f t="shared" si="4"/>
        <v>0</v>
      </c>
      <c r="F25" s="28"/>
      <c r="G25" s="34">
        <v>99400.66666666667</v>
      </c>
      <c r="H25" s="153">
        <f t="shared" si="6"/>
        <v>0</v>
      </c>
      <c r="I25" s="28">
        <v>9</v>
      </c>
      <c r="J25" s="34">
        <v>270457.1666666667</v>
      </c>
      <c r="K25" s="153">
        <f t="shared" si="5"/>
        <v>3.3276988407899464</v>
      </c>
      <c r="L25" s="28">
        <v>294</v>
      </c>
      <c r="M25" s="34">
        <v>748503.75</v>
      </c>
      <c r="N25" s="152">
        <f t="shared" si="0"/>
        <v>39.27836032885607</v>
      </c>
      <c r="O25" s="155">
        <v>93</v>
      </c>
      <c r="P25" s="156">
        <v>245749</v>
      </c>
      <c r="Q25" s="152">
        <f t="shared" si="1"/>
        <v>37.8434907161372</v>
      </c>
      <c r="R25" s="155">
        <v>8</v>
      </c>
      <c r="S25" s="156">
        <v>38334</v>
      </c>
      <c r="T25" s="152">
        <f t="shared" si="2"/>
        <v>20.86920227474305</v>
      </c>
      <c r="U25" s="28">
        <v>464</v>
      </c>
      <c r="V25" s="34">
        <v>1422623.9166666667</v>
      </c>
      <c r="W25" s="154">
        <f t="shared" si="3"/>
        <v>32.61578795098517</v>
      </c>
    </row>
    <row r="26" spans="1:23" ht="11.25">
      <c r="A26" s="96" t="s">
        <v>110</v>
      </c>
      <c r="B26" s="28" t="s">
        <v>109</v>
      </c>
      <c r="C26" s="30"/>
      <c r="D26" s="34">
        <v>20179.3333333333</v>
      </c>
      <c r="E26" s="153">
        <f t="shared" si="4"/>
        <v>0</v>
      </c>
      <c r="F26" s="28"/>
      <c r="G26" s="34">
        <v>99400.66666666667</v>
      </c>
      <c r="H26" s="153">
        <f t="shared" si="6"/>
        <v>0</v>
      </c>
      <c r="I26" s="28">
        <v>1</v>
      </c>
      <c r="J26" s="34">
        <v>270457.1666666667</v>
      </c>
      <c r="K26" s="153">
        <f t="shared" si="5"/>
        <v>0.3697443156433273</v>
      </c>
      <c r="L26" s="28">
        <v>168</v>
      </c>
      <c r="M26" s="34">
        <v>748503.75</v>
      </c>
      <c r="N26" s="152">
        <f t="shared" si="0"/>
        <v>22.444777330774897</v>
      </c>
      <c r="O26" s="28">
        <v>90</v>
      </c>
      <c r="P26" s="34">
        <v>245749</v>
      </c>
      <c r="Q26" s="152">
        <f t="shared" si="1"/>
        <v>36.62273295110052</v>
      </c>
      <c r="R26" s="28">
        <v>2</v>
      </c>
      <c r="S26" s="34">
        <v>38334</v>
      </c>
      <c r="T26" s="153">
        <f t="shared" si="2"/>
        <v>5.217300568685762</v>
      </c>
      <c r="U26" s="30">
        <v>261</v>
      </c>
      <c r="V26" s="34">
        <v>1422623.9166666667</v>
      </c>
      <c r="W26" s="154">
        <f t="shared" si="3"/>
        <v>18.34638072242916</v>
      </c>
    </row>
    <row r="27" spans="1:23" ht="11.25">
      <c r="A27" s="96" t="s">
        <v>141</v>
      </c>
      <c r="B27" s="28" t="s">
        <v>140</v>
      </c>
      <c r="C27" s="30"/>
      <c r="D27" s="34">
        <v>20179.3333333333</v>
      </c>
      <c r="E27" s="153">
        <f t="shared" si="4"/>
        <v>0</v>
      </c>
      <c r="F27" s="28"/>
      <c r="G27" s="34">
        <v>99400.66666666667</v>
      </c>
      <c r="H27" s="153">
        <f t="shared" si="6"/>
        <v>0</v>
      </c>
      <c r="I27" s="28">
        <v>1</v>
      </c>
      <c r="J27" s="34">
        <v>270457.1666666667</v>
      </c>
      <c r="K27" s="153">
        <f t="shared" si="5"/>
        <v>0.3697443156433273</v>
      </c>
      <c r="L27" s="28">
        <v>74</v>
      </c>
      <c r="M27" s="34">
        <v>748503.75</v>
      </c>
      <c r="N27" s="152">
        <f t="shared" si="0"/>
        <v>9.886390014746086</v>
      </c>
      <c r="O27" s="28">
        <v>22</v>
      </c>
      <c r="P27" s="34">
        <v>245749</v>
      </c>
      <c r="Q27" s="152">
        <f t="shared" si="1"/>
        <v>8.952223610269014</v>
      </c>
      <c r="R27" s="28"/>
      <c r="S27" s="34">
        <v>38334</v>
      </c>
      <c r="T27" s="153">
        <f t="shared" si="2"/>
        <v>0</v>
      </c>
      <c r="U27" s="28">
        <v>106</v>
      </c>
      <c r="V27" s="34">
        <v>1422623.9166666667</v>
      </c>
      <c r="W27" s="154">
        <f t="shared" si="3"/>
        <v>7.451020523285405</v>
      </c>
    </row>
    <row r="28" spans="1:23" ht="11.25">
      <c r="A28" s="96" t="s">
        <v>104</v>
      </c>
      <c r="B28" s="28" t="s">
        <v>103</v>
      </c>
      <c r="C28" s="30">
        <v>38</v>
      </c>
      <c r="D28" s="34">
        <v>20179.3333333333</v>
      </c>
      <c r="E28" s="152">
        <f t="shared" si="4"/>
        <v>188.31147378506094</v>
      </c>
      <c r="F28" s="28">
        <v>185</v>
      </c>
      <c r="G28" s="34">
        <v>99400.66666666667</v>
      </c>
      <c r="H28" s="152">
        <f t="shared" si="6"/>
        <v>186.11545194197222</v>
      </c>
      <c r="I28" s="59">
        <v>1002</v>
      </c>
      <c r="J28" s="34">
        <v>270457.1666666667</v>
      </c>
      <c r="K28" s="151">
        <f t="shared" si="5"/>
        <v>370.483804274614</v>
      </c>
      <c r="L28" s="59">
        <v>1728</v>
      </c>
      <c r="M28" s="34">
        <v>748503.75</v>
      </c>
      <c r="N28" s="152">
        <f t="shared" si="0"/>
        <v>230.8605668308275</v>
      </c>
      <c r="O28" s="28">
        <v>448</v>
      </c>
      <c r="P28" s="34">
        <v>245749</v>
      </c>
      <c r="Q28" s="152">
        <f t="shared" si="1"/>
        <v>182.2998262454781</v>
      </c>
      <c r="R28" s="28">
        <v>161</v>
      </c>
      <c r="S28" s="34">
        <v>38334</v>
      </c>
      <c r="T28" s="151">
        <f t="shared" si="2"/>
        <v>419.9926957792038</v>
      </c>
      <c r="U28" s="59">
        <v>7124</v>
      </c>
      <c r="V28" s="34">
        <v>1422623.9166666667</v>
      </c>
      <c r="W28" s="154">
        <f t="shared" si="3"/>
        <v>500.7648132819361</v>
      </c>
    </row>
    <row r="29" spans="1:23" ht="11.25">
      <c r="A29" s="96" t="s">
        <v>162</v>
      </c>
      <c r="B29" s="28" t="s">
        <v>163</v>
      </c>
      <c r="C29" s="30"/>
      <c r="D29" s="34">
        <v>20179.3333333333</v>
      </c>
      <c r="E29" s="153">
        <f t="shared" si="4"/>
        <v>0</v>
      </c>
      <c r="F29" s="28">
        <v>3</v>
      </c>
      <c r="G29" s="34">
        <v>99400.66666666667</v>
      </c>
      <c r="H29" s="153">
        <f t="shared" si="6"/>
        <v>3.0180884098698195</v>
      </c>
      <c r="I29" s="157">
        <v>20</v>
      </c>
      <c r="J29" s="158">
        <v>270457.1666666667</v>
      </c>
      <c r="K29" s="153">
        <f t="shared" si="5"/>
        <v>7.394886312866547</v>
      </c>
      <c r="L29" s="157">
        <v>123</v>
      </c>
      <c r="M29" s="158">
        <v>748503.75</v>
      </c>
      <c r="N29" s="153">
        <f t="shared" si="0"/>
        <v>16.432783402888763</v>
      </c>
      <c r="O29" s="157">
        <v>31</v>
      </c>
      <c r="P29" s="158">
        <v>245749</v>
      </c>
      <c r="Q29" s="153">
        <f t="shared" si="1"/>
        <v>12.614496905379065</v>
      </c>
      <c r="R29" s="157">
        <v>3</v>
      </c>
      <c r="S29" s="158">
        <v>38334</v>
      </c>
      <c r="T29" s="153">
        <f t="shared" si="2"/>
        <v>7.825950853028643</v>
      </c>
      <c r="U29" s="30">
        <v>180</v>
      </c>
      <c r="V29" s="34">
        <v>1422623.9166666667</v>
      </c>
      <c r="W29" s="154">
        <f t="shared" si="3"/>
        <v>12.65267636029597</v>
      </c>
    </row>
    <row r="30" spans="1:23" ht="11.25">
      <c r="A30" s="96" t="s">
        <v>76</v>
      </c>
      <c r="B30" s="28" t="s">
        <v>75</v>
      </c>
      <c r="C30" s="30">
        <v>261</v>
      </c>
      <c r="D30" s="34">
        <v>20179.3333333333</v>
      </c>
      <c r="E30" s="151">
        <f t="shared" si="4"/>
        <v>1293.4024909973923</v>
      </c>
      <c r="F30" s="28">
        <v>348</v>
      </c>
      <c r="G30" s="34">
        <v>99400.66666666667</v>
      </c>
      <c r="H30" s="153">
        <f t="shared" si="6"/>
        <v>350.0982555448991</v>
      </c>
      <c r="I30" s="28">
        <v>285</v>
      </c>
      <c r="J30" s="34">
        <v>270457.1666666667</v>
      </c>
      <c r="K30" s="153">
        <f t="shared" si="5"/>
        <v>105.37712995834829</v>
      </c>
      <c r="L30" s="59">
        <v>1345</v>
      </c>
      <c r="M30" s="34">
        <v>748503.75</v>
      </c>
      <c r="N30" s="153">
        <f t="shared" si="0"/>
        <v>179.6918185112633</v>
      </c>
      <c r="O30" s="59">
        <v>1359</v>
      </c>
      <c r="P30" s="34">
        <v>245749</v>
      </c>
      <c r="Q30" s="152">
        <f t="shared" si="1"/>
        <v>553.0032675616178</v>
      </c>
      <c r="R30" s="28">
        <v>399</v>
      </c>
      <c r="S30" s="34">
        <v>38334</v>
      </c>
      <c r="T30" s="151">
        <f t="shared" si="2"/>
        <v>1040.8514634528094</v>
      </c>
      <c r="U30" s="59">
        <v>4067</v>
      </c>
      <c r="V30" s="34">
        <v>1422623.9166666667</v>
      </c>
      <c r="W30" s="154">
        <f t="shared" si="3"/>
        <v>285.88019309624286</v>
      </c>
    </row>
    <row r="31" spans="1:23" ht="11.25">
      <c r="A31" s="96" t="s">
        <v>89</v>
      </c>
      <c r="B31" s="28" t="s">
        <v>88</v>
      </c>
      <c r="C31" s="30"/>
      <c r="D31" s="34">
        <v>20179.3333333333</v>
      </c>
      <c r="E31" s="153">
        <f t="shared" si="4"/>
        <v>0</v>
      </c>
      <c r="F31" s="28"/>
      <c r="G31" s="34">
        <v>99400.66666666667</v>
      </c>
      <c r="H31" s="153">
        <f t="shared" si="6"/>
        <v>0</v>
      </c>
      <c r="I31" s="28"/>
      <c r="J31" s="34">
        <v>270457.1666666667</v>
      </c>
      <c r="K31" s="153">
        <f t="shared" si="5"/>
        <v>0</v>
      </c>
      <c r="L31" s="28">
        <v>7</v>
      </c>
      <c r="M31" s="34">
        <v>748503.75</v>
      </c>
      <c r="N31" s="153">
        <f t="shared" si="0"/>
        <v>0.935199055448954</v>
      </c>
      <c r="O31" s="28">
        <v>383</v>
      </c>
      <c r="P31" s="34">
        <v>245749</v>
      </c>
      <c r="Q31" s="152">
        <f t="shared" si="1"/>
        <v>155.8500746696833</v>
      </c>
      <c r="R31" s="28">
        <v>275</v>
      </c>
      <c r="S31" s="34">
        <v>38334</v>
      </c>
      <c r="T31" s="151">
        <f t="shared" si="2"/>
        <v>717.3788281942923</v>
      </c>
      <c r="U31" s="28">
        <v>672</v>
      </c>
      <c r="V31" s="34">
        <v>1422623.9166666667</v>
      </c>
      <c r="W31" s="154">
        <f t="shared" si="3"/>
        <v>47.23665841177163</v>
      </c>
    </row>
    <row r="32" spans="1:23" ht="11.25">
      <c r="A32" s="96" t="s">
        <v>155</v>
      </c>
      <c r="B32" s="28" t="s">
        <v>156</v>
      </c>
      <c r="C32" s="30"/>
      <c r="D32" s="34">
        <v>20179.3333333333</v>
      </c>
      <c r="E32" s="153">
        <f t="shared" si="4"/>
        <v>0</v>
      </c>
      <c r="F32" s="28"/>
      <c r="G32" s="34">
        <v>99400.66666666667</v>
      </c>
      <c r="H32" s="153">
        <f t="shared" si="6"/>
        <v>0</v>
      </c>
      <c r="I32" s="28"/>
      <c r="J32" s="34">
        <v>270457.1666666667</v>
      </c>
      <c r="K32" s="153">
        <f t="shared" si="5"/>
        <v>0</v>
      </c>
      <c r="L32" s="28">
        <v>129</v>
      </c>
      <c r="M32" s="34">
        <v>748503.75</v>
      </c>
      <c r="N32" s="153">
        <f t="shared" si="0"/>
        <v>17.23438259327358</v>
      </c>
      <c r="O32" s="28">
        <v>499</v>
      </c>
      <c r="P32" s="34">
        <v>245749</v>
      </c>
      <c r="Q32" s="152">
        <f t="shared" si="1"/>
        <v>203.05270825110173</v>
      </c>
      <c r="R32" s="28">
        <v>167</v>
      </c>
      <c r="S32" s="34">
        <v>38334</v>
      </c>
      <c r="T32" s="151">
        <f t="shared" si="2"/>
        <v>435.6445974852611</v>
      </c>
      <c r="U32" s="30">
        <v>795</v>
      </c>
      <c r="V32" s="34">
        <v>1422623.9166666667</v>
      </c>
      <c r="W32" s="154">
        <f t="shared" si="3"/>
        <v>55.882653924640536</v>
      </c>
    </row>
    <row r="33" spans="1:23" ht="11.25">
      <c r="A33" s="96" t="s">
        <v>82</v>
      </c>
      <c r="B33" s="28" t="s">
        <v>81</v>
      </c>
      <c r="C33" s="30">
        <v>23</v>
      </c>
      <c r="D33" s="34">
        <v>20179.3333333333</v>
      </c>
      <c r="E33" s="151">
        <f t="shared" si="4"/>
        <v>113.97799729095794</v>
      </c>
      <c r="F33" s="28">
        <v>81</v>
      </c>
      <c r="G33" s="34">
        <v>99400.66666666667</v>
      </c>
      <c r="H33" s="152">
        <f t="shared" si="6"/>
        <v>81.48838706648513</v>
      </c>
      <c r="I33" s="28">
        <v>140</v>
      </c>
      <c r="J33" s="34">
        <v>270457.1666666667</v>
      </c>
      <c r="K33" s="153">
        <f t="shared" si="5"/>
        <v>51.76420419006583</v>
      </c>
      <c r="L33" s="28">
        <v>457</v>
      </c>
      <c r="M33" s="34">
        <v>748503.75</v>
      </c>
      <c r="N33" s="153">
        <f t="shared" si="0"/>
        <v>61.055138334310286</v>
      </c>
      <c r="O33" s="28">
        <v>237</v>
      </c>
      <c r="P33" s="34">
        <v>245749</v>
      </c>
      <c r="Q33" s="152">
        <f t="shared" si="1"/>
        <v>96.43986343789801</v>
      </c>
      <c r="R33" s="28">
        <v>50</v>
      </c>
      <c r="S33" s="34">
        <v>38334</v>
      </c>
      <c r="T33" s="151">
        <f t="shared" si="2"/>
        <v>130.43251421714405</v>
      </c>
      <c r="U33" s="28">
        <v>998</v>
      </c>
      <c r="V33" s="34">
        <v>1422623.9166666667</v>
      </c>
      <c r="W33" s="154">
        <f t="shared" si="3"/>
        <v>70.15206115319656</v>
      </c>
    </row>
    <row r="34" spans="1:23" ht="11.25">
      <c r="A34" s="96" t="s">
        <v>225</v>
      </c>
      <c r="B34" s="28" t="s">
        <v>67</v>
      </c>
      <c r="C34" s="30">
        <v>419</v>
      </c>
      <c r="D34" s="34">
        <v>20179.3333333333</v>
      </c>
      <c r="E34" s="151">
        <f t="shared" si="4"/>
        <v>2076.381776735277</v>
      </c>
      <c r="F34" s="28">
        <v>410</v>
      </c>
      <c r="G34" s="34">
        <v>99400.66666666667</v>
      </c>
      <c r="H34" s="152">
        <f t="shared" si="6"/>
        <v>412.4720826822087</v>
      </c>
      <c r="I34" s="28">
        <v>131</v>
      </c>
      <c r="J34" s="34">
        <v>270457.1666666667</v>
      </c>
      <c r="K34" s="153">
        <f t="shared" si="5"/>
        <v>48.43650534927588</v>
      </c>
      <c r="L34" s="28">
        <v>33</v>
      </c>
      <c r="M34" s="34">
        <v>748503.75</v>
      </c>
      <c r="N34" s="153">
        <f t="shared" si="0"/>
        <v>4.4087955471164975</v>
      </c>
      <c r="O34" s="28">
        <v>40</v>
      </c>
      <c r="P34" s="34">
        <v>245749</v>
      </c>
      <c r="Q34" s="153">
        <f t="shared" si="1"/>
        <v>16.276770200489118</v>
      </c>
      <c r="R34" s="28">
        <v>35</v>
      </c>
      <c r="S34" s="34">
        <v>38334</v>
      </c>
      <c r="T34" s="153">
        <f t="shared" si="2"/>
        <v>91.30275995200084</v>
      </c>
      <c r="U34" s="59">
        <v>1079</v>
      </c>
      <c r="V34" s="34">
        <v>1422623.9166666667</v>
      </c>
      <c r="W34" s="154">
        <f t="shared" si="3"/>
        <v>75.84576551532975</v>
      </c>
    </row>
    <row r="35" spans="1:23" ht="11.25">
      <c r="A35" s="96" t="s">
        <v>222</v>
      </c>
      <c r="B35" s="28" t="s">
        <v>64</v>
      </c>
      <c r="C35" s="30">
        <v>93</v>
      </c>
      <c r="D35" s="34">
        <v>20179.3333333333</v>
      </c>
      <c r="E35" s="151">
        <f t="shared" si="4"/>
        <v>460.8675542634386</v>
      </c>
      <c r="F35" s="28">
        <v>478</v>
      </c>
      <c r="G35" s="34">
        <v>99400.66666666667</v>
      </c>
      <c r="H35" s="151">
        <f t="shared" si="6"/>
        <v>480.8820866392579</v>
      </c>
      <c r="I35" s="28">
        <v>308</v>
      </c>
      <c r="J35" s="34">
        <v>270457.1666666667</v>
      </c>
      <c r="K35" s="152">
        <f t="shared" si="5"/>
        <v>113.88124921814483</v>
      </c>
      <c r="L35" s="28">
        <v>278</v>
      </c>
      <c r="M35" s="34">
        <v>748503.75</v>
      </c>
      <c r="N35" s="153">
        <f t="shared" si="0"/>
        <v>37.14076248782989</v>
      </c>
      <c r="O35" s="28">
        <v>58</v>
      </c>
      <c r="P35" s="34">
        <v>245749</v>
      </c>
      <c r="Q35" s="153">
        <f t="shared" si="1"/>
        <v>23.60131679070922</v>
      </c>
      <c r="R35" s="28">
        <v>11</v>
      </c>
      <c r="S35" s="34">
        <v>38334</v>
      </c>
      <c r="T35" s="153">
        <f t="shared" si="2"/>
        <v>28.69515312777169</v>
      </c>
      <c r="U35" s="30">
        <v>1226</v>
      </c>
      <c r="V35" s="34">
        <v>1422623.9166666667</v>
      </c>
      <c r="W35" s="154">
        <f t="shared" si="3"/>
        <v>86.17878454290478</v>
      </c>
    </row>
    <row r="36" spans="1:23" ht="11.25">
      <c r="A36" s="96" t="s">
        <v>66</v>
      </c>
      <c r="B36" s="28" t="s">
        <v>65</v>
      </c>
      <c r="C36" s="30">
        <v>464</v>
      </c>
      <c r="D36" s="34">
        <v>20179.3333333333</v>
      </c>
      <c r="E36" s="151">
        <f t="shared" si="4"/>
        <v>2299.3822062175864</v>
      </c>
      <c r="F36" s="28">
        <v>900</v>
      </c>
      <c r="G36" s="34">
        <v>99400.66666666667</v>
      </c>
      <c r="H36" s="152">
        <f t="shared" si="6"/>
        <v>905.4265229609459</v>
      </c>
      <c r="I36" s="28">
        <v>360</v>
      </c>
      <c r="J36" s="34">
        <v>270457.1666666667</v>
      </c>
      <c r="K36" s="153">
        <f t="shared" si="5"/>
        <v>133.10795363159784</v>
      </c>
      <c r="L36" s="28">
        <v>299</v>
      </c>
      <c r="M36" s="34">
        <v>748503.75</v>
      </c>
      <c r="N36" s="153">
        <f t="shared" si="0"/>
        <v>39.946359654176746</v>
      </c>
      <c r="O36" s="28">
        <v>229</v>
      </c>
      <c r="P36" s="34">
        <v>245749</v>
      </c>
      <c r="Q36" s="153">
        <f t="shared" si="1"/>
        <v>93.1845093978002</v>
      </c>
      <c r="R36" s="28">
        <v>322</v>
      </c>
      <c r="S36" s="34">
        <v>38334</v>
      </c>
      <c r="T36" s="152">
        <f t="shared" si="2"/>
        <v>839.9853915584076</v>
      </c>
      <c r="U36" s="59">
        <v>2633</v>
      </c>
      <c r="V36" s="34">
        <v>1422623.9166666667</v>
      </c>
      <c r="W36" s="154">
        <f t="shared" si="3"/>
        <v>185.08053809255162</v>
      </c>
    </row>
    <row r="37" spans="1:23" ht="11.25">
      <c r="A37" s="96" t="s">
        <v>85</v>
      </c>
      <c r="B37" s="28" t="s">
        <v>84</v>
      </c>
      <c r="C37" s="30"/>
      <c r="D37" s="34">
        <v>20179.3333333333</v>
      </c>
      <c r="E37" s="153">
        <f t="shared" si="4"/>
        <v>0</v>
      </c>
      <c r="F37" s="28">
        <v>27</v>
      </c>
      <c r="G37" s="34">
        <v>99400.66666666667</v>
      </c>
      <c r="H37" s="153">
        <f t="shared" si="6"/>
        <v>27.16279568882838</v>
      </c>
      <c r="I37" s="28">
        <v>6</v>
      </c>
      <c r="J37" s="34">
        <v>270457.1666666667</v>
      </c>
      <c r="K37" s="153">
        <f t="shared" si="5"/>
        <v>2.218465893859964</v>
      </c>
      <c r="L37" s="28">
        <v>350</v>
      </c>
      <c r="M37" s="34">
        <v>748503.75</v>
      </c>
      <c r="N37" s="153">
        <f t="shared" si="0"/>
        <v>46.7599527724477</v>
      </c>
      <c r="O37" s="28">
        <v>411</v>
      </c>
      <c r="P37" s="34">
        <v>245749</v>
      </c>
      <c r="Q37" s="152">
        <f t="shared" si="1"/>
        <v>167.24381381002567</v>
      </c>
      <c r="R37" s="28">
        <v>472</v>
      </c>
      <c r="S37" s="34">
        <v>38334</v>
      </c>
      <c r="T37" s="151">
        <f t="shared" si="2"/>
        <v>1231.2829342098398</v>
      </c>
      <c r="U37" s="59">
        <v>1280</v>
      </c>
      <c r="V37" s="34">
        <v>1422623.9166666667</v>
      </c>
      <c r="W37" s="154">
        <f t="shared" si="3"/>
        <v>89.97458745099357</v>
      </c>
    </row>
    <row r="38" spans="1:23" ht="11.25">
      <c r="A38" s="96" t="s">
        <v>122</v>
      </c>
      <c r="B38" s="28" t="s">
        <v>121</v>
      </c>
      <c r="C38" s="30">
        <v>13</v>
      </c>
      <c r="D38" s="34">
        <v>20179.3333333333</v>
      </c>
      <c r="E38" s="153">
        <f t="shared" si="4"/>
        <v>64.42234629488927</v>
      </c>
      <c r="F38" s="28">
        <v>224</v>
      </c>
      <c r="G38" s="34">
        <v>99400.66666666667</v>
      </c>
      <c r="H38" s="151">
        <f t="shared" si="6"/>
        <v>225.35060127027987</v>
      </c>
      <c r="I38" s="28">
        <v>309</v>
      </c>
      <c r="J38" s="34">
        <v>270457.1666666667</v>
      </c>
      <c r="K38" s="152">
        <f t="shared" si="5"/>
        <v>114.25099353378815</v>
      </c>
      <c r="L38" s="28">
        <v>549</v>
      </c>
      <c r="M38" s="34">
        <v>748503.75</v>
      </c>
      <c r="N38" s="153">
        <f t="shared" si="0"/>
        <v>73.34632592021082</v>
      </c>
      <c r="O38" s="28">
        <v>263</v>
      </c>
      <c r="P38" s="34">
        <v>245749</v>
      </c>
      <c r="Q38" s="152">
        <f t="shared" si="1"/>
        <v>107.01976406821595</v>
      </c>
      <c r="R38" s="28">
        <v>88</v>
      </c>
      <c r="S38" s="34">
        <v>38334</v>
      </c>
      <c r="T38" s="151">
        <f t="shared" si="2"/>
        <v>229.56122502217352</v>
      </c>
      <c r="U38" s="30">
        <v>1446</v>
      </c>
      <c r="V38" s="34">
        <v>1422623.9166666667</v>
      </c>
      <c r="W38" s="154">
        <f t="shared" si="3"/>
        <v>101.6431667610443</v>
      </c>
    </row>
    <row r="39" spans="1:23" ht="11.25">
      <c r="A39" s="96" t="s">
        <v>87</v>
      </c>
      <c r="B39" s="28" t="s">
        <v>86</v>
      </c>
      <c r="C39" s="30"/>
      <c r="D39" s="34">
        <v>20179.3333333333</v>
      </c>
      <c r="E39" s="153">
        <f t="shared" si="4"/>
        <v>0</v>
      </c>
      <c r="F39" s="157">
        <v>5</v>
      </c>
      <c r="G39" s="158">
        <v>99400.66666666667</v>
      </c>
      <c r="H39" s="153">
        <f t="shared" si="6"/>
        <v>5.030147349783033</v>
      </c>
      <c r="I39" s="157">
        <v>6</v>
      </c>
      <c r="J39" s="158">
        <v>270457.1666666667</v>
      </c>
      <c r="K39" s="153">
        <f t="shared" si="5"/>
        <v>2.218465893859964</v>
      </c>
      <c r="L39" s="59">
        <v>1163</v>
      </c>
      <c r="M39" s="34">
        <v>748503.75</v>
      </c>
      <c r="N39" s="152">
        <f t="shared" si="0"/>
        <v>155.3766430695905</v>
      </c>
      <c r="O39" s="28">
        <v>772</v>
      </c>
      <c r="P39" s="34">
        <v>245749</v>
      </c>
      <c r="Q39" s="151">
        <f t="shared" si="1"/>
        <v>314.14166486944</v>
      </c>
      <c r="R39" s="28">
        <v>80</v>
      </c>
      <c r="S39" s="34">
        <v>38334</v>
      </c>
      <c r="T39" s="151">
        <f t="shared" si="2"/>
        <v>208.69202274743049</v>
      </c>
      <c r="U39" s="59">
        <v>2074</v>
      </c>
      <c r="V39" s="34">
        <v>1422623.9166666667</v>
      </c>
      <c r="W39" s="154">
        <f t="shared" si="3"/>
        <v>145.78694872918803</v>
      </c>
    </row>
    <row r="40" spans="1:23" ht="11.25">
      <c r="A40" s="96" t="s">
        <v>220</v>
      </c>
      <c r="B40" s="28" t="s">
        <v>146</v>
      </c>
      <c r="C40" s="30">
        <v>8</v>
      </c>
      <c r="D40" s="34">
        <v>20179.3333333333</v>
      </c>
      <c r="E40" s="153">
        <f t="shared" si="4"/>
        <v>39.644520796854934</v>
      </c>
      <c r="F40" s="157">
        <v>17</v>
      </c>
      <c r="G40" s="158">
        <v>99400.66666666667</v>
      </c>
      <c r="H40" s="153">
        <f t="shared" si="6"/>
        <v>17.10250098926231</v>
      </c>
      <c r="I40" s="157">
        <v>99</v>
      </c>
      <c r="J40" s="158">
        <v>270457.1666666667</v>
      </c>
      <c r="K40" s="153">
        <f t="shared" si="5"/>
        <v>36.60468724868941</v>
      </c>
      <c r="L40" s="59">
        <v>1303</v>
      </c>
      <c r="M40" s="34">
        <v>748503.75</v>
      </c>
      <c r="N40" s="152">
        <f t="shared" si="0"/>
        <v>174.0806241785696</v>
      </c>
      <c r="O40" s="28">
        <v>351</v>
      </c>
      <c r="P40" s="34">
        <v>245749</v>
      </c>
      <c r="Q40" s="152">
        <f t="shared" si="1"/>
        <v>142.828658509292</v>
      </c>
      <c r="R40" s="28">
        <v>60</v>
      </c>
      <c r="S40" s="34">
        <v>38334</v>
      </c>
      <c r="T40" s="152">
        <f t="shared" si="2"/>
        <v>156.51901706057285</v>
      </c>
      <c r="U40" s="59">
        <v>3676</v>
      </c>
      <c r="V40" s="34">
        <v>1422623.9166666667</v>
      </c>
      <c r="W40" s="154">
        <f t="shared" si="3"/>
        <v>258.39576833582214</v>
      </c>
    </row>
    <row r="41" spans="1:23" ht="11.25">
      <c r="A41" s="96" t="s">
        <v>178</v>
      </c>
      <c r="B41" s="28" t="s">
        <v>83</v>
      </c>
      <c r="C41" s="30"/>
      <c r="D41" s="34">
        <v>20179.3333333333</v>
      </c>
      <c r="E41" s="153">
        <f t="shared" si="4"/>
        <v>0</v>
      </c>
      <c r="F41" s="28"/>
      <c r="G41" s="34">
        <v>99400.66666666667</v>
      </c>
      <c r="H41" s="153">
        <f t="shared" si="6"/>
        <v>0</v>
      </c>
      <c r="I41" s="28">
        <v>11</v>
      </c>
      <c r="J41" s="34">
        <v>270457.1666666667</v>
      </c>
      <c r="K41" s="153">
        <f t="shared" si="5"/>
        <v>4.067187472076601</v>
      </c>
      <c r="L41" s="28">
        <v>699</v>
      </c>
      <c r="M41" s="34">
        <v>748503.75</v>
      </c>
      <c r="N41" s="152">
        <f t="shared" si="0"/>
        <v>93.38630567983127</v>
      </c>
      <c r="O41" s="28">
        <v>448</v>
      </c>
      <c r="P41" s="34">
        <v>245749</v>
      </c>
      <c r="Q41" s="152">
        <f t="shared" si="1"/>
        <v>182.2998262454781</v>
      </c>
      <c r="R41" s="28">
        <v>88</v>
      </c>
      <c r="S41" s="34">
        <v>38334</v>
      </c>
      <c r="T41" s="151">
        <f t="shared" si="2"/>
        <v>229.56122502217352</v>
      </c>
      <c r="U41" s="59">
        <v>1270</v>
      </c>
      <c r="V41" s="34">
        <v>1422623.9166666667</v>
      </c>
      <c r="W41" s="154">
        <f t="shared" si="3"/>
        <v>89.27166098653268</v>
      </c>
    </row>
    <row r="42" spans="1:23" ht="11.25">
      <c r="A42" s="96" t="s">
        <v>91</v>
      </c>
      <c r="B42" s="28" t="s">
        <v>90</v>
      </c>
      <c r="C42" s="30">
        <v>57</v>
      </c>
      <c r="D42" s="34">
        <v>20179.3333333333</v>
      </c>
      <c r="E42" s="153">
        <f t="shared" si="4"/>
        <v>282.4672106775914</v>
      </c>
      <c r="F42" s="28">
        <v>971</v>
      </c>
      <c r="G42" s="34">
        <v>99400.66666666667</v>
      </c>
      <c r="H42" s="151">
        <f t="shared" si="6"/>
        <v>976.854615327865</v>
      </c>
      <c r="I42" s="59">
        <v>1221</v>
      </c>
      <c r="J42" s="34">
        <v>270457.1666666667</v>
      </c>
      <c r="K42" s="152">
        <f t="shared" si="5"/>
        <v>451.4578094005027</v>
      </c>
      <c r="L42" s="28">
        <v>610</v>
      </c>
      <c r="M42" s="34">
        <v>748503.75</v>
      </c>
      <c r="N42" s="153">
        <f t="shared" si="0"/>
        <v>81.49591768912313</v>
      </c>
      <c r="O42" s="157">
        <v>93</v>
      </c>
      <c r="P42" s="158">
        <v>245749</v>
      </c>
      <c r="Q42" s="153">
        <f t="shared" si="1"/>
        <v>37.8434907161372</v>
      </c>
      <c r="R42" s="157">
        <v>19</v>
      </c>
      <c r="S42" s="158">
        <v>38334</v>
      </c>
      <c r="T42" s="153">
        <f t="shared" si="2"/>
        <v>49.56435540251474</v>
      </c>
      <c r="U42" s="59">
        <v>3008</v>
      </c>
      <c r="V42" s="34">
        <v>1422623.9166666667</v>
      </c>
      <c r="W42" s="154">
        <f t="shared" si="3"/>
        <v>211.4402805098349</v>
      </c>
    </row>
    <row r="43" spans="1:23" ht="11.25">
      <c r="A43" s="96" t="s">
        <v>148</v>
      </c>
      <c r="B43" s="28" t="s">
        <v>147</v>
      </c>
      <c r="C43" s="30">
        <v>11</v>
      </c>
      <c r="D43" s="34">
        <v>20179.3333333333</v>
      </c>
      <c r="E43" s="152">
        <f t="shared" si="4"/>
        <v>54.511216095675536</v>
      </c>
      <c r="F43" s="28">
        <v>225</v>
      </c>
      <c r="G43" s="34">
        <v>99400.66666666667</v>
      </c>
      <c r="H43" s="151">
        <f t="shared" si="6"/>
        <v>226.35663074023648</v>
      </c>
      <c r="I43" s="28">
        <v>61</v>
      </c>
      <c r="J43" s="34">
        <v>270457.1666666667</v>
      </c>
      <c r="K43" s="153">
        <f t="shared" si="5"/>
        <v>22.554403254242967</v>
      </c>
      <c r="L43" s="28">
        <v>59</v>
      </c>
      <c r="M43" s="34">
        <v>748503.75</v>
      </c>
      <c r="N43" s="153">
        <f t="shared" si="0"/>
        <v>7.882392038784041</v>
      </c>
      <c r="O43" s="28">
        <v>14</v>
      </c>
      <c r="P43" s="34">
        <v>245749</v>
      </c>
      <c r="Q43" s="153">
        <f t="shared" si="1"/>
        <v>5.696869570171191</v>
      </c>
      <c r="R43" s="28">
        <v>4</v>
      </c>
      <c r="S43" s="34">
        <v>38334</v>
      </c>
      <c r="T43" s="153">
        <f t="shared" si="2"/>
        <v>10.434601137371525</v>
      </c>
      <c r="U43" s="30">
        <v>374</v>
      </c>
      <c r="V43" s="34">
        <v>1422623.9166666667</v>
      </c>
      <c r="W43" s="154">
        <f t="shared" si="3"/>
        <v>26.289449770837184</v>
      </c>
    </row>
    <row r="44" spans="1:23" ht="11.25">
      <c r="A44" s="96" t="s">
        <v>286</v>
      </c>
      <c r="B44" s="28" t="s">
        <v>128</v>
      </c>
      <c r="C44" s="30">
        <v>941</v>
      </c>
      <c r="D44" s="34">
        <v>20179.3333333333</v>
      </c>
      <c r="E44" s="151">
        <f t="shared" si="4"/>
        <v>4663.186758730062</v>
      </c>
      <c r="F44" s="28">
        <v>656</v>
      </c>
      <c r="G44" s="34">
        <v>99400.66666666667</v>
      </c>
      <c r="H44" s="152">
        <f t="shared" si="6"/>
        <v>659.9553322915339</v>
      </c>
      <c r="I44" s="28">
        <v>730</v>
      </c>
      <c r="J44" s="34">
        <v>270457.1666666667</v>
      </c>
      <c r="K44" s="153">
        <f t="shared" si="5"/>
        <v>269.91335041962896</v>
      </c>
      <c r="L44" s="59">
        <v>1481</v>
      </c>
      <c r="M44" s="34">
        <v>748503.75</v>
      </c>
      <c r="N44" s="153">
        <f t="shared" si="0"/>
        <v>197.86140015998583</v>
      </c>
      <c r="O44" s="59">
        <v>1020</v>
      </c>
      <c r="P44" s="34">
        <v>245749</v>
      </c>
      <c r="Q44" s="152">
        <f t="shared" si="1"/>
        <v>415.0576401124725</v>
      </c>
      <c r="R44" s="28">
        <v>426</v>
      </c>
      <c r="S44" s="34">
        <v>38334</v>
      </c>
      <c r="T44" s="151">
        <f t="shared" si="2"/>
        <v>1111.2850211300672</v>
      </c>
      <c r="U44" s="59">
        <v>5365</v>
      </c>
      <c r="V44" s="34">
        <v>1422623.9166666667</v>
      </c>
      <c r="W44" s="154">
        <f t="shared" si="3"/>
        <v>377.120048183266</v>
      </c>
    </row>
    <row r="45" spans="1:23" ht="11.25">
      <c r="A45" s="96" t="s">
        <v>143</v>
      </c>
      <c r="B45" s="28" t="s">
        <v>142</v>
      </c>
      <c r="C45" s="30"/>
      <c r="D45" s="34">
        <v>20179.3333333333</v>
      </c>
      <c r="E45" s="153">
        <f t="shared" si="4"/>
        <v>0</v>
      </c>
      <c r="F45" s="28"/>
      <c r="G45" s="34">
        <v>99400.66666666667</v>
      </c>
      <c r="H45" s="153">
        <f t="shared" si="6"/>
        <v>0</v>
      </c>
      <c r="I45" s="28">
        <v>1</v>
      </c>
      <c r="J45" s="34">
        <v>270457.1666666667</v>
      </c>
      <c r="K45" s="153">
        <f t="shared" si="5"/>
        <v>0.3697443156433273</v>
      </c>
      <c r="L45" s="157">
        <v>75</v>
      </c>
      <c r="M45" s="158">
        <v>748503.75</v>
      </c>
      <c r="N45" s="153">
        <f t="shared" si="0"/>
        <v>10.019989879810222</v>
      </c>
      <c r="O45" s="157">
        <v>23</v>
      </c>
      <c r="P45" s="158">
        <v>245749</v>
      </c>
      <c r="Q45" s="153">
        <f t="shared" si="1"/>
        <v>9.359142865281243</v>
      </c>
      <c r="R45" s="157">
        <v>1</v>
      </c>
      <c r="S45" s="158">
        <v>38334</v>
      </c>
      <c r="T45" s="153">
        <f t="shared" si="2"/>
        <v>2.608650284342881</v>
      </c>
      <c r="U45" s="28">
        <v>103</v>
      </c>
      <c r="V45" s="34">
        <v>1422623.9166666667</v>
      </c>
      <c r="W45" s="154">
        <f t="shared" si="3"/>
        <v>7.240142583947139</v>
      </c>
    </row>
    <row r="46" spans="1:23" ht="11.25">
      <c r="A46" s="96" t="s">
        <v>186</v>
      </c>
      <c r="B46" s="28" t="s">
        <v>53</v>
      </c>
      <c r="C46" s="30"/>
      <c r="D46" s="34">
        <v>20179.3333333333</v>
      </c>
      <c r="E46" s="153">
        <f t="shared" si="4"/>
        <v>0</v>
      </c>
      <c r="F46" s="157"/>
      <c r="G46" s="158">
        <v>99400.66666666667</v>
      </c>
      <c r="H46" s="153">
        <f t="shared" si="6"/>
        <v>0</v>
      </c>
      <c r="I46" s="157"/>
      <c r="J46" s="158">
        <v>270457.1666666667</v>
      </c>
      <c r="K46" s="153">
        <f t="shared" si="5"/>
        <v>0</v>
      </c>
      <c r="L46" s="157">
        <v>3</v>
      </c>
      <c r="M46" s="158">
        <v>748503.75</v>
      </c>
      <c r="N46" s="159" t="s">
        <v>239</v>
      </c>
      <c r="O46" s="157">
        <v>1</v>
      </c>
      <c r="P46" s="158">
        <v>245749</v>
      </c>
      <c r="Q46" s="159" t="s">
        <v>239</v>
      </c>
      <c r="R46" s="157"/>
      <c r="S46" s="158">
        <v>38334</v>
      </c>
      <c r="T46" s="153">
        <f t="shared" si="2"/>
        <v>0</v>
      </c>
      <c r="U46" s="30">
        <v>4</v>
      </c>
      <c r="V46" s="34">
        <v>1422623.9166666667</v>
      </c>
      <c r="W46" s="154">
        <f t="shared" si="3"/>
        <v>0.28117058578435494</v>
      </c>
    </row>
    <row r="47" spans="1:23" ht="11.25">
      <c r="A47" s="96" t="s">
        <v>189</v>
      </c>
      <c r="B47" s="28" t="s">
        <v>136</v>
      </c>
      <c r="C47" s="30"/>
      <c r="D47" s="34">
        <v>20179.3333333333</v>
      </c>
      <c r="E47" s="153">
        <f t="shared" si="4"/>
        <v>0</v>
      </c>
      <c r="F47" s="28"/>
      <c r="G47" s="34">
        <v>99400.66666666667</v>
      </c>
      <c r="H47" s="153">
        <f t="shared" si="6"/>
        <v>0</v>
      </c>
      <c r="I47" s="28"/>
      <c r="J47" s="34">
        <v>270457.1666666667</v>
      </c>
      <c r="K47" s="153">
        <f t="shared" si="5"/>
        <v>0</v>
      </c>
      <c r="L47" s="28">
        <v>37</v>
      </c>
      <c r="M47" s="34">
        <v>748503.75</v>
      </c>
      <c r="N47" s="153">
        <f t="shared" si="0"/>
        <v>4.943195007373043</v>
      </c>
      <c r="O47" s="28">
        <v>148</v>
      </c>
      <c r="P47" s="34">
        <v>245749</v>
      </c>
      <c r="Q47" s="152">
        <f t="shared" si="1"/>
        <v>60.224049741809736</v>
      </c>
      <c r="R47" s="28">
        <v>116</v>
      </c>
      <c r="S47" s="34">
        <v>38334</v>
      </c>
      <c r="T47" s="151">
        <f t="shared" si="2"/>
        <v>302.6034329837742</v>
      </c>
      <c r="U47" s="30">
        <v>301</v>
      </c>
      <c r="V47" s="34">
        <v>1422623.9166666667</v>
      </c>
      <c r="W47" s="154">
        <f t="shared" si="3"/>
        <v>21.15808658027271</v>
      </c>
    </row>
    <row r="48" spans="1:23" ht="11.25">
      <c r="A48" s="96" t="s">
        <v>284</v>
      </c>
      <c r="B48" s="28" t="s">
        <v>138</v>
      </c>
      <c r="C48" s="30"/>
      <c r="D48" s="34">
        <v>20179.3333333333</v>
      </c>
      <c r="E48" s="153">
        <f t="shared" si="4"/>
        <v>0</v>
      </c>
      <c r="F48" s="28"/>
      <c r="G48" s="34">
        <v>99400.66666666667</v>
      </c>
      <c r="H48" s="153">
        <f t="shared" si="6"/>
        <v>0</v>
      </c>
      <c r="I48" s="28">
        <v>1</v>
      </c>
      <c r="J48" s="34">
        <v>270457.1666666667</v>
      </c>
      <c r="K48" s="153">
        <f t="shared" si="5"/>
        <v>0.3697443156433273</v>
      </c>
      <c r="L48" s="28">
        <v>69</v>
      </c>
      <c r="M48" s="34">
        <v>748503.75</v>
      </c>
      <c r="N48" s="153">
        <f t="shared" si="0"/>
        <v>9.218390689425403</v>
      </c>
      <c r="O48" s="28">
        <v>583</v>
      </c>
      <c r="P48" s="34">
        <v>245749</v>
      </c>
      <c r="Q48" s="152">
        <f t="shared" si="1"/>
        <v>237.2339256721289</v>
      </c>
      <c r="R48" s="28">
        <v>250</v>
      </c>
      <c r="S48" s="34">
        <v>38334</v>
      </c>
      <c r="T48" s="151">
        <f t="shared" si="2"/>
        <v>652.1625710857203</v>
      </c>
      <c r="U48" s="28">
        <v>905</v>
      </c>
      <c r="V48" s="34">
        <v>1422623.9166666667</v>
      </c>
      <c r="W48" s="154">
        <f t="shared" si="3"/>
        <v>63.6148450337103</v>
      </c>
    </row>
    <row r="49" spans="1:23" ht="11.25">
      <c r="A49" s="96" t="s">
        <v>179</v>
      </c>
      <c r="B49" s="28" t="s">
        <v>117</v>
      </c>
      <c r="C49" s="30"/>
      <c r="D49" s="34">
        <v>20179.3333333333</v>
      </c>
      <c r="E49" s="153">
        <f t="shared" si="4"/>
        <v>0</v>
      </c>
      <c r="F49" s="28">
        <v>2</v>
      </c>
      <c r="G49" s="34">
        <v>99400.66666666667</v>
      </c>
      <c r="H49" s="153">
        <f t="shared" si="6"/>
        <v>2.012058939913213</v>
      </c>
      <c r="I49" s="157"/>
      <c r="J49" s="158">
        <v>270457.1666666667</v>
      </c>
      <c r="K49" s="153">
        <f t="shared" si="5"/>
        <v>0</v>
      </c>
      <c r="L49" s="157">
        <v>1</v>
      </c>
      <c r="M49" s="158">
        <v>748503.75</v>
      </c>
      <c r="N49" s="153">
        <f t="shared" si="0"/>
        <v>0.1335998650641363</v>
      </c>
      <c r="O49" s="157">
        <v>4</v>
      </c>
      <c r="P49" s="158">
        <v>245749</v>
      </c>
      <c r="Q49" s="153">
        <f t="shared" si="1"/>
        <v>1.6276770200489117</v>
      </c>
      <c r="R49" s="157">
        <v>4</v>
      </c>
      <c r="S49" s="158">
        <v>38334</v>
      </c>
      <c r="T49" s="153">
        <f t="shared" si="2"/>
        <v>10.434601137371525</v>
      </c>
      <c r="U49" s="30">
        <v>11</v>
      </c>
      <c r="V49" s="34">
        <v>1422623.9166666667</v>
      </c>
      <c r="W49" s="154">
        <f t="shared" si="3"/>
        <v>0.773219110906976</v>
      </c>
    </row>
    <row r="50" spans="1:23" ht="11.25">
      <c r="A50" s="96" t="s">
        <v>182</v>
      </c>
      <c r="B50" s="28" t="s">
        <v>139</v>
      </c>
      <c r="C50" s="30"/>
      <c r="D50" s="34">
        <v>20179.3333333333</v>
      </c>
      <c r="E50" s="153">
        <f t="shared" si="4"/>
        <v>0</v>
      </c>
      <c r="F50" s="28"/>
      <c r="G50" s="34">
        <v>99400.66666666667</v>
      </c>
      <c r="H50" s="153">
        <f t="shared" si="6"/>
        <v>0</v>
      </c>
      <c r="I50" s="28"/>
      <c r="J50" s="34">
        <v>270457.1666666667</v>
      </c>
      <c r="K50" s="153">
        <f t="shared" si="5"/>
        <v>0</v>
      </c>
      <c r="L50" s="28">
        <v>7</v>
      </c>
      <c r="M50" s="34">
        <v>748503.75</v>
      </c>
      <c r="N50" s="153">
        <f t="shared" si="0"/>
        <v>0.935199055448954</v>
      </c>
      <c r="O50" s="28">
        <v>572</v>
      </c>
      <c r="P50" s="34">
        <v>245749</v>
      </c>
      <c r="Q50" s="152">
        <f t="shared" si="1"/>
        <v>232.75781386699438</v>
      </c>
      <c r="R50" s="28">
        <v>604</v>
      </c>
      <c r="S50" s="34">
        <v>38334</v>
      </c>
      <c r="T50" s="151">
        <f t="shared" si="2"/>
        <v>1575.6247717431002</v>
      </c>
      <c r="U50" s="59">
        <v>1201</v>
      </c>
      <c r="V50" s="34">
        <v>1422623.9166666667</v>
      </c>
      <c r="W50" s="154">
        <f t="shared" si="3"/>
        <v>84.42146838175256</v>
      </c>
    </row>
    <row r="51" spans="1:23" ht="11.25">
      <c r="A51" s="96" t="s">
        <v>187</v>
      </c>
      <c r="B51" s="28" t="s">
        <v>137</v>
      </c>
      <c r="C51" s="30"/>
      <c r="D51" s="34">
        <v>20179.3333333333</v>
      </c>
      <c r="E51" s="153">
        <f t="shared" si="4"/>
        <v>0</v>
      </c>
      <c r="F51" s="28"/>
      <c r="G51" s="34">
        <v>99400.66666666667</v>
      </c>
      <c r="H51" s="153">
        <f t="shared" si="6"/>
        <v>0</v>
      </c>
      <c r="I51" s="28"/>
      <c r="J51" s="34">
        <v>270457.1666666667</v>
      </c>
      <c r="K51" s="153">
        <f t="shared" si="5"/>
        <v>0</v>
      </c>
      <c r="L51" s="28">
        <v>1</v>
      </c>
      <c r="M51" s="34">
        <v>748503.75</v>
      </c>
      <c r="N51" s="153">
        <f t="shared" si="0"/>
        <v>0.1335998650641363</v>
      </c>
      <c r="O51" s="28">
        <v>14</v>
      </c>
      <c r="P51" s="34">
        <v>245749</v>
      </c>
      <c r="Q51" s="152">
        <f t="shared" si="1"/>
        <v>5.696869570171191</v>
      </c>
      <c r="R51" s="28">
        <v>19</v>
      </c>
      <c r="S51" s="34">
        <v>38334</v>
      </c>
      <c r="T51" s="151">
        <f t="shared" si="2"/>
        <v>49.56435540251474</v>
      </c>
      <c r="U51" s="30">
        <v>34</v>
      </c>
      <c r="V51" s="34">
        <v>1422623.9166666667</v>
      </c>
      <c r="W51" s="154">
        <f t="shared" si="3"/>
        <v>2.389949979167017</v>
      </c>
    </row>
    <row r="52" spans="1:23" ht="11.25">
      <c r="A52" s="96" t="s">
        <v>224</v>
      </c>
      <c r="B52" s="28" t="s">
        <v>120</v>
      </c>
      <c r="C52" s="30"/>
      <c r="D52" s="34">
        <v>20179.3333333333</v>
      </c>
      <c r="E52" s="153">
        <f t="shared" si="4"/>
        <v>0</v>
      </c>
      <c r="F52" s="28"/>
      <c r="G52" s="34">
        <v>99400.66666666667</v>
      </c>
      <c r="H52" s="153">
        <f t="shared" si="6"/>
        <v>0</v>
      </c>
      <c r="I52" s="28"/>
      <c r="J52" s="34">
        <v>270457.1666666667</v>
      </c>
      <c r="K52" s="153">
        <f t="shared" si="5"/>
        <v>0</v>
      </c>
      <c r="L52" s="28">
        <v>602</v>
      </c>
      <c r="M52" s="34">
        <v>748503.75</v>
      </c>
      <c r="N52" s="151">
        <f t="shared" si="0"/>
        <v>80.42711876861004</v>
      </c>
      <c r="O52" s="28">
        <v>52</v>
      </c>
      <c r="P52" s="34">
        <v>245749</v>
      </c>
      <c r="Q52" s="152">
        <f t="shared" si="1"/>
        <v>21.159801260635852</v>
      </c>
      <c r="R52" s="28">
        <v>9</v>
      </c>
      <c r="S52" s="34">
        <v>38334</v>
      </c>
      <c r="T52" s="152">
        <f t="shared" si="2"/>
        <v>23.477852559085928</v>
      </c>
      <c r="U52" s="28">
        <v>663</v>
      </c>
      <c r="V52" s="34">
        <v>1422623.9166666667</v>
      </c>
      <c r="W52" s="154">
        <f t="shared" si="3"/>
        <v>46.604024593756826</v>
      </c>
    </row>
    <row r="53" spans="1:23" ht="11.25">
      <c r="A53" s="96" t="s">
        <v>180</v>
      </c>
      <c r="B53" s="28" t="s">
        <v>116</v>
      </c>
      <c r="C53" s="30"/>
      <c r="D53" s="34">
        <v>20179.3333333333</v>
      </c>
      <c r="E53" s="153">
        <f t="shared" si="4"/>
        <v>0</v>
      </c>
      <c r="F53" s="28"/>
      <c r="G53" s="34">
        <v>99400.66666666667</v>
      </c>
      <c r="H53" s="153">
        <f t="shared" si="6"/>
        <v>0</v>
      </c>
      <c r="I53" s="28"/>
      <c r="J53" s="34">
        <v>270457.1666666667</v>
      </c>
      <c r="K53" s="153">
        <f t="shared" si="5"/>
        <v>0</v>
      </c>
      <c r="L53" s="157">
        <v>205</v>
      </c>
      <c r="M53" s="158">
        <v>748503.75</v>
      </c>
      <c r="N53" s="153">
        <f t="shared" si="0"/>
        <v>27.38797233814794</v>
      </c>
      <c r="O53" s="28">
        <v>469</v>
      </c>
      <c r="P53" s="34">
        <v>245749</v>
      </c>
      <c r="Q53" s="152">
        <f t="shared" si="1"/>
        <v>190.8451306007349</v>
      </c>
      <c r="R53" s="28">
        <v>477</v>
      </c>
      <c r="S53" s="34">
        <v>38334</v>
      </c>
      <c r="T53" s="151">
        <f t="shared" si="2"/>
        <v>1244.3261856315542</v>
      </c>
      <c r="U53" s="30">
        <v>1151</v>
      </c>
      <c r="V53" s="34">
        <v>1422623.9166666667</v>
      </c>
      <c r="W53" s="154">
        <f t="shared" si="3"/>
        <v>80.90683605944812</v>
      </c>
    </row>
    <row r="54" spans="1:23" ht="11.25">
      <c r="A54" s="96" t="s">
        <v>188</v>
      </c>
      <c r="B54" s="28" t="s">
        <v>135</v>
      </c>
      <c r="C54" s="30"/>
      <c r="D54" s="34">
        <v>20179.3333333333</v>
      </c>
      <c r="E54" s="153">
        <f t="shared" si="4"/>
        <v>0</v>
      </c>
      <c r="F54" s="28"/>
      <c r="G54" s="34">
        <v>99400.66666666667</v>
      </c>
      <c r="H54" s="153">
        <f t="shared" si="6"/>
        <v>0</v>
      </c>
      <c r="I54" s="28"/>
      <c r="J54" s="34">
        <v>270457.1666666667</v>
      </c>
      <c r="K54" s="153">
        <f t="shared" si="5"/>
        <v>0</v>
      </c>
      <c r="L54" s="28">
        <v>4</v>
      </c>
      <c r="M54" s="34">
        <v>748503.75</v>
      </c>
      <c r="N54" s="153">
        <f t="shared" si="0"/>
        <v>0.5343994602565452</v>
      </c>
      <c r="O54" s="28">
        <v>41</v>
      </c>
      <c r="P54" s="34">
        <v>245749</v>
      </c>
      <c r="Q54" s="152">
        <f t="shared" si="1"/>
        <v>16.683689455501344</v>
      </c>
      <c r="R54" s="28">
        <v>13</v>
      </c>
      <c r="S54" s="34">
        <v>38334</v>
      </c>
      <c r="T54" s="151">
        <f t="shared" si="2"/>
        <v>33.912453696457455</v>
      </c>
      <c r="U54" s="30">
        <v>58</v>
      </c>
      <c r="V54" s="34">
        <v>1422623.9166666667</v>
      </c>
      <c r="W54" s="154">
        <f t="shared" si="3"/>
        <v>4.076973493873147</v>
      </c>
    </row>
    <row r="55" spans="1:23" ht="11.25">
      <c r="A55" s="96" t="s">
        <v>164</v>
      </c>
      <c r="B55" s="28" t="s">
        <v>165</v>
      </c>
      <c r="C55" s="30"/>
      <c r="D55" s="34">
        <v>20179.3333333333</v>
      </c>
      <c r="E55" s="153">
        <f t="shared" si="4"/>
        <v>0</v>
      </c>
      <c r="F55" s="28">
        <v>1</v>
      </c>
      <c r="G55" s="34">
        <v>99400.66666666667</v>
      </c>
      <c r="H55" s="153">
        <f t="shared" si="6"/>
        <v>1.0060294699566066</v>
      </c>
      <c r="I55" s="28">
        <v>1</v>
      </c>
      <c r="J55" s="34">
        <v>270457.1666666667</v>
      </c>
      <c r="K55" s="153">
        <f t="shared" si="5"/>
        <v>0.3697443156433273</v>
      </c>
      <c r="L55" s="28">
        <v>19</v>
      </c>
      <c r="M55" s="34">
        <v>748503.75</v>
      </c>
      <c r="N55" s="153">
        <f t="shared" si="0"/>
        <v>2.5383974362185895</v>
      </c>
      <c r="O55" s="157">
        <v>21</v>
      </c>
      <c r="P55" s="158">
        <v>245749</v>
      </c>
      <c r="Q55" s="153">
        <f t="shared" si="1"/>
        <v>8.545304355256786</v>
      </c>
      <c r="R55" s="157">
        <v>4</v>
      </c>
      <c r="S55" s="158">
        <v>38334</v>
      </c>
      <c r="T55" s="153">
        <f t="shared" si="2"/>
        <v>10.434601137371525</v>
      </c>
      <c r="U55" s="30">
        <v>46</v>
      </c>
      <c r="V55" s="34">
        <v>1422623.9166666667</v>
      </c>
      <c r="W55" s="154">
        <f t="shared" si="3"/>
        <v>3.2334617365200815</v>
      </c>
    </row>
    <row r="56" spans="1:23" ht="11.25">
      <c r="A56" s="96" t="s">
        <v>72</v>
      </c>
      <c r="B56" s="28" t="s">
        <v>71</v>
      </c>
      <c r="C56" s="30"/>
      <c r="D56" s="34">
        <v>20179.3333333333</v>
      </c>
      <c r="E56" s="153">
        <f t="shared" si="4"/>
        <v>0</v>
      </c>
      <c r="F56" s="28"/>
      <c r="G56" s="34">
        <v>99400.66666666667</v>
      </c>
      <c r="H56" s="153">
        <f t="shared" si="6"/>
        <v>0</v>
      </c>
      <c r="I56" s="28">
        <v>11</v>
      </c>
      <c r="J56" s="34">
        <v>270457.1666666667</v>
      </c>
      <c r="K56" s="153">
        <f t="shared" si="5"/>
        <v>4.067187472076601</v>
      </c>
      <c r="L56" s="28">
        <v>149</v>
      </c>
      <c r="M56" s="34">
        <v>748503.75</v>
      </c>
      <c r="N56" s="153">
        <f t="shared" si="0"/>
        <v>19.906379894556306</v>
      </c>
      <c r="O56" s="28">
        <v>82</v>
      </c>
      <c r="P56" s="34">
        <v>245749</v>
      </c>
      <c r="Q56" s="152">
        <f t="shared" si="1"/>
        <v>33.36737891100269</v>
      </c>
      <c r="R56" s="28">
        <v>30</v>
      </c>
      <c r="S56" s="34">
        <v>38334</v>
      </c>
      <c r="T56" s="151">
        <f t="shared" si="2"/>
        <v>78.25950853028642</v>
      </c>
      <c r="U56" s="30">
        <v>272</v>
      </c>
      <c r="V56" s="34">
        <v>1422623.9166666667</v>
      </c>
      <c r="W56" s="154">
        <f t="shared" si="3"/>
        <v>19.119599833336135</v>
      </c>
    </row>
    <row r="57" spans="1:23" ht="11.25">
      <c r="A57" s="96" t="s">
        <v>157</v>
      </c>
      <c r="B57" s="28" t="s">
        <v>158</v>
      </c>
      <c r="C57" s="30"/>
      <c r="D57" s="34">
        <v>20179.3333333333</v>
      </c>
      <c r="E57" s="153">
        <f t="shared" si="4"/>
        <v>0</v>
      </c>
      <c r="F57" s="28"/>
      <c r="G57" s="34">
        <v>99400.66666666667</v>
      </c>
      <c r="H57" s="153">
        <f t="shared" si="6"/>
        <v>0</v>
      </c>
      <c r="I57" s="28"/>
      <c r="J57" s="34">
        <v>270457.1666666667</v>
      </c>
      <c r="K57" s="153">
        <f t="shared" si="5"/>
        <v>0</v>
      </c>
      <c r="L57" s="28">
        <v>291</v>
      </c>
      <c r="M57" s="34">
        <v>748503.75</v>
      </c>
      <c r="N57" s="152">
        <f t="shared" si="0"/>
        <v>38.87756073366366</v>
      </c>
      <c r="O57" s="28">
        <v>232</v>
      </c>
      <c r="P57" s="34">
        <v>245749</v>
      </c>
      <c r="Q57" s="151">
        <f t="shared" si="1"/>
        <v>94.40526716283688</v>
      </c>
      <c r="R57" s="28">
        <v>29</v>
      </c>
      <c r="S57" s="34">
        <v>38334</v>
      </c>
      <c r="T57" s="151">
        <f t="shared" si="2"/>
        <v>75.65085824594355</v>
      </c>
      <c r="U57" s="30">
        <v>552</v>
      </c>
      <c r="V57" s="34">
        <v>1422623.9166666667</v>
      </c>
      <c r="W57" s="154">
        <f t="shared" si="3"/>
        <v>38.80154083824098</v>
      </c>
    </row>
    <row r="58" spans="1:23" ht="12" thickBot="1">
      <c r="A58" s="111" t="s">
        <v>115</v>
      </c>
      <c r="B58" s="61"/>
      <c r="C58" s="61">
        <v>8004</v>
      </c>
      <c r="D58" s="160">
        <v>20179.3333333333</v>
      </c>
      <c r="E58" s="161">
        <f t="shared" si="4"/>
        <v>39664.34305725336</v>
      </c>
      <c r="F58" s="61">
        <v>4176</v>
      </c>
      <c r="G58" s="160">
        <v>99400.66666666667</v>
      </c>
      <c r="H58" s="162">
        <f t="shared" si="6"/>
        <v>4201.179066538789</v>
      </c>
      <c r="I58" s="61">
        <v>6223</v>
      </c>
      <c r="J58" s="163">
        <v>270457.1666666667</v>
      </c>
      <c r="K58" s="164">
        <f t="shared" si="5"/>
        <v>2300.918876248426</v>
      </c>
      <c r="L58" s="61">
        <v>22109</v>
      </c>
      <c r="M58" s="163">
        <v>748503.75</v>
      </c>
      <c r="N58" s="164">
        <f t="shared" si="0"/>
        <v>2953.7594167029893</v>
      </c>
      <c r="O58" s="61">
        <v>14901</v>
      </c>
      <c r="P58" s="160">
        <v>245749</v>
      </c>
      <c r="Q58" s="162">
        <f t="shared" si="1"/>
        <v>6063.503818937208</v>
      </c>
      <c r="R58" s="61">
        <v>5846</v>
      </c>
      <c r="S58" s="160">
        <v>38334</v>
      </c>
      <c r="T58" s="161">
        <f t="shared" si="2"/>
        <v>15250.169562268482</v>
      </c>
      <c r="U58" s="87">
        <v>61259</v>
      </c>
      <c r="V58" s="160">
        <v>1422623.9166666667</v>
      </c>
      <c r="W58" s="165">
        <f t="shared" si="3"/>
        <v>4306.05722864095</v>
      </c>
    </row>
    <row r="59" spans="1:23" ht="12" thickBot="1">
      <c r="A59" s="166" t="s">
        <v>1</v>
      </c>
      <c r="B59" s="224"/>
      <c r="C59" s="167">
        <v>10850</v>
      </c>
      <c r="D59" s="168">
        <v>20179.3333333333</v>
      </c>
      <c r="E59" s="169">
        <f t="shared" si="4"/>
        <v>53767.881330734504</v>
      </c>
      <c r="F59" s="167">
        <v>11738</v>
      </c>
      <c r="G59" s="168">
        <v>99400.66666666667</v>
      </c>
      <c r="H59" s="170">
        <f t="shared" si="6"/>
        <v>11808.773918350647</v>
      </c>
      <c r="I59" s="167">
        <v>15262</v>
      </c>
      <c r="J59" s="168">
        <v>270457.1666666667</v>
      </c>
      <c r="K59" s="171">
        <f t="shared" si="5"/>
        <v>5643.037745348462</v>
      </c>
      <c r="L59" s="167">
        <v>39769</v>
      </c>
      <c r="M59" s="168">
        <v>748503.75</v>
      </c>
      <c r="N59" s="171">
        <f t="shared" si="0"/>
        <v>5313.133033735636</v>
      </c>
      <c r="O59" s="167">
        <v>27719</v>
      </c>
      <c r="P59" s="168">
        <v>245749</v>
      </c>
      <c r="Q59" s="170">
        <f t="shared" si="1"/>
        <v>11279.394829683946</v>
      </c>
      <c r="R59" s="167">
        <v>11857</v>
      </c>
      <c r="S59" s="168">
        <v>38334</v>
      </c>
      <c r="T59" s="169">
        <f t="shared" si="2"/>
        <v>30930.76642145354</v>
      </c>
      <c r="U59" s="167">
        <v>117195</v>
      </c>
      <c r="V59" s="168">
        <v>1422623.9166666667</v>
      </c>
      <c r="W59" s="172">
        <f t="shared" si="3"/>
        <v>8237.94670024937</v>
      </c>
    </row>
    <row r="60" spans="1:23" s="227" customFormat="1" ht="3" customHeight="1">
      <c r="A60" s="222"/>
      <c r="B60" s="223"/>
      <c r="C60" s="225"/>
      <c r="D60" s="220"/>
      <c r="E60" s="221"/>
      <c r="F60" s="225"/>
      <c r="G60" s="220"/>
      <c r="H60" s="221"/>
      <c r="I60" s="225"/>
      <c r="J60" s="220"/>
      <c r="K60" s="220"/>
      <c r="L60" s="225"/>
      <c r="M60" s="220"/>
      <c r="N60" s="220"/>
      <c r="O60" s="225"/>
      <c r="P60" s="220"/>
      <c r="Q60" s="221"/>
      <c r="R60" s="225"/>
      <c r="S60" s="220"/>
      <c r="T60" s="221"/>
      <c r="U60" s="226"/>
      <c r="V60" s="220"/>
      <c r="W60" s="220"/>
    </row>
    <row r="61" spans="1:22" ht="11.25">
      <c r="A61" s="9" t="s">
        <v>230</v>
      </c>
      <c r="B61" s="173"/>
      <c r="C61" s="36"/>
      <c r="D61" s="12"/>
      <c r="E61" s="12" t="s">
        <v>231</v>
      </c>
      <c r="F61" s="12"/>
      <c r="G61" s="12"/>
      <c r="H61" s="12"/>
      <c r="I61" s="12"/>
      <c r="J61" s="12"/>
      <c r="K61" s="12"/>
      <c r="U61" s="15">
        <v>1492130</v>
      </c>
      <c r="V61" s="42"/>
    </row>
    <row r="62" spans="1:21" ht="11.25">
      <c r="A62" s="48" t="s">
        <v>232</v>
      </c>
      <c r="B62" s="174"/>
      <c r="C62" s="36"/>
      <c r="D62" s="12"/>
      <c r="E62" s="12" t="s">
        <v>233</v>
      </c>
      <c r="F62" s="12"/>
      <c r="G62" s="12"/>
      <c r="H62" s="12"/>
      <c r="I62" s="12"/>
      <c r="J62" s="12"/>
      <c r="K62" s="12"/>
      <c r="U62" s="48">
        <v>1491497</v>
      </c>
    </row>
    <row r="63" spans="2:21" ht="11.25">
      <c r="B63" s="175"/>
      <c r="C63" s="36"/>
      <c r="E63" s="12" t="s">
        <v>234</v>
      </c>
      <c r="U63" s="12">
        <f>+U61-U62</f>
        <v>633</v>
      </c>
    </row>
    <row r="64" ht="11.25">
      <c r="A64" s="8" t="s">
        <v>255</v>
      </c>
    </row>
    <row r="65" ht="11.25">
      <c r="A65" s="8" t="s">
        <v>214</v>
      </c>
    </row>
    <row r="66" ht="11.25">
      <c r="A66" s="8" t="s">
        <v>213</v>
      </c>
    </row>
    <row r="67" spans="1:23" ht="11.25">
      <c r="A67" s="241" t="s">
        <v>208</v>
      </c>
      <c r="B67" s="241"/>
      <c r="C67" s="241"/>
      <c r="D67" s="241"/>
      <c r="E67" s="241"/>
      <c r="F67" s="241"/>
      <c r="G67" s="241"/>
      <c r="H67" s="241"/>
      <c r="I67" s="241"/>
      <c r="J67" s="241"/>
      <c r="K67" s="241"/>
      <c r="L67" s="241"/>
      <c r="M67" s="241"/>
      <c r="N67" s="241"/>
      <c r="O67" s="241"/>
      <c r="P67" s="241"/>
      <c r="Q67" s="241"/>
      <c r="R67" s="241"/>
      <c r="S67" s="241"/>
      <c r="T67" s="241"/>
      <c r="U67" s="241"/>
      <c r="V67" s="241"/>
      <c r="W67" s="241"/>
    </row>
  </sheetData>
  <mergeCells count="6">
    <mergeCell ref="A1:W1"/>
    <mergeCell ref="A67:W67"/>
    <mergeCell ref="A4:A6"/>
    <mergeCell ref="C4:U4"/>
    <mergeCell ref="E6:W6"/>
    <mergeCell ref="A2:W2"/>
  </mergeCells>
  <hyperlinks>
    <hyperlink ref="A67" location="Indice!A1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GridLines="0" zoomScale="75" zoomScaleNormal="75" workbookViewId="0" topLeftCell="A1">
      <selection activeCell="I11" sqref="I11"/>
    </sheetView>
  </sheetViews>
  <sheetFormatPr defaultColWidth="9.140625" defaultRowHeight="12.75"/>
  <cols>
    <col min="1" max="1" width="9.8515625" style="8" bestFit="1" customWidth="1"/>
    <col min="2" max="2" width="68.140625" style="8" bestFit="1" customWidth="1"/>
    <col min="3" max="6" width="9.7109375" style="8" customWidth="1"/>
    <col min="7" max="7" width="8.7109375" style="8" customWidth="1"/>
    <col min="8" max="8" width="6.28125" style="8" bestFit="1" customWidth="1"/>
    <col min="9" max="16384" width="11.421875" style="8" customWidth="1"/>
  </cols>
  <sheetData>
    <row r="1" spans="1:8" ht="11.25">
      <c r="A1" s="242" t="s">
        <v>287</v>
      </c>
      <c r="B1" s="242"/>
      <c r="C1" s="242"/>
      <c r="D1" s="242"/>
      <c r="E1" s="242"/>
      <c r="F1" s="242"/>
      <c r="G1" s="242"/>
      <c r="H1" s="242"/>
    </row>
    <row r="2" spans="1:8" ht="12.75" customHeight="1">
      <c r="A2" s="243" t="s">
        <v>254</v>
      </c>
      <c r="B2" s="243"/>
      <c r="C2" s="243"/>
      <c r="D2" s="243"/>
      <c r="E2" s="243"/>
      <c r="F2" s="243"/>
      <c r="G2" s="243"/>
      <c r="H2" s="243"/>
    </row>
    <row r="3" ht="12" thickBot="1">
      <c r="B3" s="9"/>
    </row>
    <row r="4" spans="1:8" ht="12.75" customHeight="1">
      <c r="A4" s="63" t="s">
        <v>41</v>
      </c>
      <c r="B4" s="247" t="s">
        <v>174</v>
      </c>
      <c r="C4" s="244" t="s">
        <v>175</v>
      </c>
      <c r="D4" s="245"/>
      <c r="E4" s="245" t="s">
        <v>176</v>
      </c>
      <c r="F4" s="246"/>
      <c r="G4" s="245" t="s">
        <v>1</v>
      </c>
      <c r="H4" s="246"/>
    </row>
    <row r="5" spans="1:8" ht="12" thickBot="1">
      <c r="A5" s="64" t="s">
        <v>42</v>
      </c>
      <c r="B5" s="248"/>
      <c r="C5" s="52" t="s">
        <v>39</v>
      </c>
      <c r="D5" s="52" t="s">
        <v>40</v>
      </c>
      <c r="E5" s="52" t="s">
        <v>39</v>
      </c>
      <c r="F5" s="52" t="s">
        <v>40</v>
      </c>
      <c r="G5" s="52" t="s">
        <v>39</v>
      </c>
      <c r="H5" s="78" t="s">
        <v>40</v>
      </c>
    </row>
    <row r="6" spans="1:8" ht="11.25">
      <c r="A6" s="65" t="s">
        <v>1</v>
      </c>
      <c r="B6" s="53"/>
      <c r="C6" s="200">
        <v>258852</v>
      </c>
      <c r="D6" s="201">
        <v>0.8582540624595909</v>
      </c>
      <c r="E6" s="200">
        <v>42750</v>
      </c>
      <c r="F6" s="201">
        <v>0.141742621923522</v>
      </c>
      <c r="G6" s="200">
        <v>302031</v>
      </c>
      <c r="H6" s="202">
        <v>1</v>
      </c>
    </row>
    <row r="7" spans="1:8" ht="11.25">
      <c r="A7" s="66" t="s">
        <v>33</v>
      </c>
      <c r="B7" s="21" t="s">
        <v>14</v>
      </c>
      <c r="C7" s="57">
        <v>47767</v>
      </c>
      <c r="D7" s="22">
        <v>0.8809686283912137</v>
      </c>
      <c r="E7" s="57">
        <v>6454</v>
      </c>
      <c r="F7" s="22">
        <v>0.11903137160878627</v>
      </c>
      <c r="G7" s="57">
        <v>54221</v>
      </c>
      <c r="H7" s="67">
        <v>0.17977606323544526</v>
      </c>
    </row>
    <row r="8" spans="1:8" ht="11.25">
      <c r="A8" s="68" t="s">
        <v>20</v>
      </c>
      <c r="B8" s="28" t="s">
        <v>3</v>
      </c>
      <c r="C8" s="59">
        <v>32400</v>
      </c>
      <c r="D8" s="60">
        <v>0.8607177961373961</v>
      </c>
      <c r="E8" s="59">
        <v>5243</v>
      </c>
      <c r="F8" s="60">
        <v>0.13928220386260393</v>
      </c>
      <c r="G8" s="59">
        <v>37643</v>
      </c>
      <c r="H8" s="69">
        <v>0.12480976648110265</v>
      </c>
    </row>
    <row r="9" spans="1:8" ht="11.25">
      <c r="A9" s="68" t="s">
        <v>29</v>
      </c>
      <c r="B9" s="28" t="s">
        <v>10</v>
      </c>
      <c r="C9" s="59">
        <v>28068</v>
      </c>
      <c r="D9" s="60">
        <v>0.811753477745322</v>
      </c>
      <c r="E9" s="59">
        <v>6509</v>
      </c>
      <c r="F9" s="60">
        <v>0.18824652225467797</v>
      </c>
      <c r="G9" s="59">
        <v>34577</v>
      </c>
      <c r="H9" s="69">
        <v>0.11464408510525426</v>
      </c>
    </row>
    <row r="10" spans="1:9" ht="11.25">
      <c r="A10" s="68" t="s">
        <v>32</v>
      </c>
      <c r="B10" s="28" t="s">
        <v>13</v>
      </c>
      <c r="C10" s="59">
        <v>24123</v>
      </c>
      <c r="D10" s="60">
        <v>0.8776148724851748</v>
      </c>
      <c r="E10" s="59">
        <v>3363</v>
      </c>
      <c r="F10" s="60">
        <v>0.12234874668024885</v>
      </c>
      <c r="G10" s="59">
        <v>27487</v>
      </c>
      <c r="H10" s="69">
        <v>0.09113636137571576</v>
      </c>
      <c r="I10" s="10"/>
    </row>
    <row r="11" spans="1:8" ht="11.25">
      <c r="A11" s="68" t="s">
        <v>28</v>
      </c>
      <c r="B11" s="28" t="s">
        <v>9</v>
      </c>
      <c r="C11" s="59">
        <v>20880</v>
      </c>
      <c r="D11" s="60">
        <v>0.8600024712714691</v>
      </c>
      <c r="E11" s="59">
        <v>3399</v>
      </c>
      <c r="F11" s="60">
        <v>0.13999752872853083</v>
      </c>
      <c r="G11" s="59">
        <v>24279</v>
      </c>
      <c r="H11" s="69">
        <v>0.08049986240189919</v>
      </c>
    </row>
    <row r="12" spans="1:8" ht="11.25">
      <c r="A12" s="68" t="s">
        <v>37</v>
      </c>
      <c r="B12" s="28" t="s">
        <v>17</v>
      </c>
      <c r="C12" s="59">
        <v>13851</v>
      </c>
      <c r="D12" s="60">
        <v>0.8243661468872753</v>
      </c>
      <c r="E12" s="59">
        <v>2951</v>
      </c>
      <c r="F12" s="60">
        <v>0.17563385311272467</v>
      </c>
      <c r="G12" s="59">
        <v>16802</v>
      </c>
      <c r="H12" s="69">
        <v>0.055708994937053016</v>
      </c>
    </row>
    <row r="13" spans="1:8" ht="11.25">
      <c r="A13" s="68" t="s">
        <v>31</v>
      </c>
      <c r="B13" s="28" t="s">
        <v>12</v>
      </c>
      <c r="C13" s="59">
        <v>13403</v>
      </c>
      <c r="D13" s="60">
        <v>0.8777916039033336</v>
      </c>
      <c r="E13" s="59">
        <v>1866</v>
      </c>
      <c r="F13" s="60">
        <v>0.12220839609666645</v>
      </c>
      <c r="G13" s="59">
        <v>15269</v>
      </c>
      <c r="H13" s="69">
        <v>0.05062615424912882</v>
      </c>
    </row>
    <row r="14" spans="1:8" ht="11.25">
      <c r="A14" s="68" t="s">
        <v>27</v>
      </c>
      <c r="B14" s="28" t="s">
        <v>8</v>
      </c>
      <c r="C14" s="59">
        <v>12090</v>
      </c>
      <c r="D14" s="60">
        <v>0.8366782006920416</v>
      </c>
      <c r="E14" s="59">
        <v>2360</v>
      </c>
      <c r="F14" s="60">
        <v>0.16332179930795848</v>
      </c>
      <c r="G14" s="59">
        <v>14450</v>
      </c>
      <c r="H14" s="69">
        <v>0.04791066401859398</v>
      </c>
    </row>
    <row r="15" spans="1:8" ht="11.25">
      <c r="A15" s="68" t="s">
        <v>38</v>
      </c>
      <c r="B15" s="28" t="s">
        <v>18</v>
      </c>
      <c r="C15" s="59">
        <v>11592</v>
      </c>
      <c r="D15" s="60">
        <v>0.8080864412687347</v>
      </c>
      <c r="E15" s="59">
        <v>2753</v>
      </c>
      <c r="F15" s="60">
        <v>0.19191355873126525</v>
      </c>
      <c r="G15" s="59">
        <v>14345</v>
      </c>
      <c r="H15" s="69">
        <v>0.04756252424544849</v>
      </c>
    </row>
    <row r="16" spans="1:8" ht="11.25">
      <c r="A16" s="68" t="s">
        <v>36</v>
      </c>
      <c r="B16" s="28" t="s">
        <v>190</v>
      </c>
      <c r="C16" s="59">
        <v>9542</v>
      </c>
      <c r="D16" s="60">
        <v>0.8456221198156681</v>
      </c>
      <c r="E16" s="59">
        <v>1742</v>
      </c>
      <c r="F16" s="60">
        <v>0.1543778801843318</v>
      </c>
      <c r="G16" s="59">
        <v>11284</v>
      </c>
      <c r="H16" s="69">
        <v>0.0374134209540356</v>
      </c>
    </row>
    <row r="17" spans="1:8" ht="11.25">
      <c r="A17" s="68" t="s">
        <v>34</v>
      </c>
      <c r="B17" s="28" t="s">
        <v>15</v>
      </c>
      <c r="C17" s="59">
        <v>9780</v>
      </c>
      <c r="D17" s="60">
        <v>0.8973300302780072</v>
      </c>
      <c r="E17" s="59">
        <v>1119</v>
      </c>
      <c r="F17" s="60">
        <v>0.10266996972199284</v>
      </c>
      <c r="G17" s="59">
        <v>10899</v>
      </c>
      <c r="H17" s="69">
        <v>0.03613690845250213</v>
      </c>
    </row>
    <row r="18" spans="1:8" ht="11.25">
      <c r="A18" s="68" t="s">
        <v>25</v>
      </c>
      <c r="B18" s="28" t="s">
        <v>7</v>
      </c>
      <c r="C18" s="59">
        <v>9019</v>
      </c>
      <c r="D18" s="60">
        <v>0.9302733367715317</v>
      </c>
      <c r="E18" s="28">
        <v>676</v>
      </c>
      <c r="F18" s="60">
        <v>0.06972666322846828</v>
      </c>
      <c r="G18" s="59">
        <v>9695</v>
      </c>
      <c r="H18" s="69">
        <v>0.03214490572043382</v>
      </c>
    </row>
    <row r="19" spans="1:8" ht="11.25">
      <c r="A19" s="68" t="s">
        <v>24</v>
      </c>
      <c r="B19" s="28" t="s">
        <v>6</v>
      </c>
      <c r="C19" s="59">
        <v>6567</v>
      </c>
      <c r="D19" s="60">
        <v>0.9014413177762526</v>
      </c>
      <c r="E19" s="28">
        <v>718</v>
      </c>
      <c r="F19" s="60">
        <v>0.09855868222374743</v>
      </c>
      <c r="G19" s="59">
        <v>7285</v>
      </c>
      <c r="H19" s="69">
        <v>0.024154269022522986</v>
      </c>
    </row>
    <row r="20" spans="1:8" ht="11.25">
      <c r="A20" s="68" t="s">
        <v>19</v>
      </c>
      <c r="B20" s="28" t="s">
        <v>2</v>
      </c>
      <c r="C20" s="59">
        <v>5956</v>
      </c>
      <c r="D20" s="60">
        <v>0.8519525103704764</v>
      </c>
      <c r="E20" s="28">
        <v>1035</v>
      </c>
      <c r="F20" s="60">
        <v>0.14804748962952366</v>
      </c>
      <c r="G20" s="59">
        <v>6991</v>
      </c>
      <c r="H20" s="69">
        <v>0.023179477657715605</v>
      </c>
    </row>
    <row r="21" spans="1:8" ht="11.25">
      <c r="A21" s="68" t="s">
        <v>22</v>
      </c>
      <c r="B21" s="28" t="s">
        <v>4</v>
      </c>
      <c r="C21" s="59">
        <v>3168</v>
      </c>
      <c r="D21" s="60">
        <v>0.797382330732444</v>
      </c>
      <c r="E21" s="28">
        <v>805</v>
      </c>
      <c r="F21" s="60">
        <v>0.202617669267556</v>
      </c>
      <c r="G21" s="59">
        <v>3973</v>
      </c>
      <c r="H21" s="69">
        <v>0.01317294589244802</v>
      </c>
    </row>
    <row r="22" spans="1:8" ht="11.25">
      <c r="A22" s="68" t="s">
        <v>30</v>
      </c>
      <c r="B22" s="28" t="s">
        <v>11</v>
      </c>
      <c r="C22" s="59">
        <v>3049</v>
      </c>
      <c r="D22" s="60">
        <v>0.8455352190793123</v>
      </c>
      <c r="E22" s="28">
        <v>557</v>
      </c>
      <c r="F22" s="60">
        <v>0.15446478092068774</v>
      </c>
      <c r="G22" s="59">
        <v>3606</v>
      </c>
      <c r="H22" s="69">
        <v>0.011956114494882345</v>
      </c>
    </row>
    <row r="23" spans="1:8" ht="11.25">
      <c r="A23" s="68" t="s">
        <v>35</v>
      </c>
      <c r="B23" s="28" t="s">
        <v>16</v>
      </c>
      <c r="C23" s="59">
        <v>2763</v>
      </c>
      <c r="D23" s="60">
        <v>0.844954128440367</v>
      </c>
      <c r="E23" s="28">
        <v>507</v>
      </c>
      <c r="F23" s="60">
        <v>0.15504587155963304</v>
      </c>
      <c r="G23" s="59">
        <v>3270</v>
      </c>
      <c r="H23" s="69">
        <v>0.01084206722081677</v>
      </c>
    </row>
    <row r="24" spans="1:8" ht="11.25">
      <c r="A24" s="68" t="s">
        <v>23</v>
      </c>
      <c r="B24" s="28" t="s">
        <v>5</v>
      </c>
      <c r="C24" s="59">
        <v>2646</v>
      </c>
      <c r="D24" s="60">
        <v>0.8799467908214167</v>
      </c>
      <c r="E24" s="28">
        <v>361</v>
      </c>
      <c r="F24" s="60">
        <v>0.12005320917858331</v>
      </c>
      <c r="G24" s="59">
        <v>3007</v>
      </c>
      <c r="H24" s="69">
        <v>0.009970059979509487</v>
      </c>
    </row>
    <row r="25" spans="1:8" ht="11.25">
      <c r="A25" s="68" t="s">
        <v>26</v>
      </c>
      <c r="B25" s="28" t="s">
        <v>216</v>
      </c>
      <c r="C25" s="59">
        <v>1399</v>
      </c>
      <c r="D25" s="60">
        <v>0.9025806451612903</v>
      </c>
      <c r="E25" s="28">
        <v>151</v>
      </c>
      <c r="F25" s="60">
        <v>0.09741935483870967</v>
      </c>
      <c r="G25" s="59">
        <v>1550</v>
      </c>
      <c r="H25" s="69">
        <v>0.00513920617500489</v>
      </c>
    </row>
    <row r="26" spans="1:8" ht="11.25">
      <c r="A26" s="68" t="s">
        <v>21</v>
      </c>
      <c r="B26" s="28" t="s">
        <v>256</v>
      </c>
      <c r="C26" s="28">
        <v>789</v>
      </c>
      <c r="D26" s="60">
        <v>0.8134020618556701</v>
      </c>
      <c r="E26" s="28">
        <v>181</v>
      </c>
      <c r="F26" s="60">
        <v>0.1865979381443299</v>
      </c>
      <c r="G26" s="28">
        <v>970</v>
      </c>
      <c r="H26" s="69">
        <v>0.0032161483804869313</v>
      </c>
    </row>
    <row r="27" spans="1:8" ht="12" thickBot="1">
      <c r="A27" s="70"/>
      <c r="B27" s="61" t="s">
        <v>209</v>
      </c>
      <c r="C27" s="62"/>
      <c r="D27" s="16"/>
      <c r="E27" s="62"/>
      <c r="F27" s="16"/>
      <c r="G27" s="62">
        <v>428</v>
      </c>
      <c r="H27" s="71">
        <v>0.0014170730819021888</v>
      </c>
    </row>
    <row r="28" spans="1:7" ht="11.25">
      <c r="A28" s="8" t="s">
        <v>255</v>
      </c>
      <c r="G28" s="12"/>
    </row>
    <row r="29" ht="11.25">
      <c r="A29" s="8" t="s">
        <v>212</v>
      </c>
    </row>
    <row r="30" ht="11.25">
      <c r="A30" s="8" t="s">
        <v>213</v>
      </c>
    </row>
    <row r="31" spans="1:8" ht="12.75" customHeight="1">
      <c r="A31" s="241" t="s">
        <v>208</v>
      </c>
      <c r="B31" s="241"/>
      <c r="C31" s="241"/>
      <c r="D31" s="241"/>
      <c r="E31" s="241"/>
      <c r="F31" s="241"/>
      <c r="G31" s="241"/>
      <c r="H31" s="241"/>
    </row>
    <row r="32" ht="11.25">
      <c r="D32" s="12"/>
    </row>
  </sheetData>
  <mergeCells count="7">
    <mergeCell ref="A31:H31"/>
    <mergeCell ref="A1:H1"/>
    <mergeCell ref="A2:H2"/>
    <mergeCell ref="C4:D4"/>
    <mergeCell ref="E4:F4"/>
    <mergeCell ref="G4:H4"/>
    <mergeCell ref="B4:B5"/>
  </mergeCells>
  <hyperlinks>
    <hyperlink ref="A31" location="Indice!A1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zoomScale="75" zoomScaleNormal="75" workbookViewId="0" topLeftCell="A1">
      <selection activeCell="A6" sqref="A6:H6"/>
    </sheetView>
  </sheetViews>
  <sheetFormatPr defaultColWidth="9.140625" defaultRowHeight="12.75"/>
  <cols>
    <col min="1" max="1" width="10.7109375" style="8" customWidth="1"/>
    <col min="2" max="2" width="62.00390625" style="8" bestFit="1" customWidth="1"/>
    <col min="3" max="7" width="9.7109375" style="8" customWidth="1"/>
    <col min="8" max="8" width="6.8515625" style="8" customWidth="1"/>
    <col min="9" max="16384" width="11.421875" style="8" customWidth="1"/>
  </cols>
  <sheetData>
    <row r="1" spans="1:8" ht="11.25">
      <c r="A1" s="249" t="s">
        <v>288</v>
      </c>
      <c r="B1" s="249"/>
      <c r="C1" s="249"/>
      <c r="D1" s="249"/>
      <c r="E1" s="249"/>
      <c r="F1" s="249"/>
      <c r="G1" s="249"/>
      <c r="H1" s="249"/>
    </row>
    <row r="2" spans="1:8" ht="11.25">
      <c r="A2" s="243" t="s">
        <v>257</v>
      </c>
      <c r="B2" s="243"/>
      <c r="C2" s="243"/>
      <c r="D2" s="243"/>
      <c r="E2" s="243"/>
      <c r="F2" s="243"/>
      <c r="G2" s="243"/>
      <c r="H2" s="243"/>
    </row>
    <row r="3" spans="1:8" ht="12" thickBot="1">
      <c r="A3" s="9"/>
      <c r="B3" s="9"/>
      <c r="C3" s="250"/>
      <c r="D3" s="250"/>
      <c r="E3" s="250"/>
      <c r="F3" s="250"/>
      <c r="G3" s="250"/>
      <c r="H3" s="250"/>
    </row>
    <row r="4" spans="1:8" ht="12.75" customHeight="1">
      <c r="A4" s="63" t="s">
        <v>41</v>
      </c>
      <c r="B4" s="247" t="s">
        <v>174</v>
      </c>
      <c r="C4" s="246" t="s">
        <v>175</v>
      </c>
      <c r="D4" s="244"/>
      <c r="E4" s="246" t="s">
        <v>176</v>
      </c>
      <c r="F4" s="244"/>
      <c r="G4" s="246" t="s">
        <v>1</v>
      </c>
      <c r="H4" s="251"/>
    </row>
    <row r="5" spans="1:8" ht="12" thickBot="1">
      <c r="A5" s="64" t="s">
        <v>42</v>
      </c>
      <c r="B5" s="248"/>
      <c r="C5" s="52" t="s">
        <v>39</v>
      </c>
      <c r="D5" s="55" t="s">
        <v>40</v>
      </c>
      <c r="E5" s="52" t="s">
        <v>39</v>
      </c>
      <c r="F5" s="55" t="s">
        <v>40</v>
      </c>
      <c r="G5" s="52" t="s">
        <v>39</v>
      </c>
      <c r="H5" s="77" t="s">
        <v>40</v>
      </c>
    </row>
    <row r="6" spans="1:8" ht="11.25">
      <c r="A6" s="65" t="s">
        <v>1</v>
      </c>
      <c r="B6" s="53"/>
      <c r="C6" s="203">
        <v>159011</v>
      </c>
      <c r="D6" s="204">
        <v>0.860281546884806</v>
      </c>
      <c r="E6" s="203">
        <v>25824</v>
      </c>
      <c r="F6" s="204">
        <v>0.1397130429137181</v>
      </c>
      <c r="G6" s="203">
        <v>184836</v>
      </c>
      <c r="H6" s="205">
        <v>1</v>
      </c>
    </row>
    <row r="7" spans="1:8" ht="11.25">
      <c r="A7" s="73" t="s">
        <v>33</v>
      </c>
      <c r="B7" s="28" t="s">
        <v>14</v>
      </c>
      <c r="C7" s="59">
        <v>47767</v>
      </c>
      <c r="D7" s="60">
        <v>0.8809686283912137</v>
      </c>
      <c r="E7" s="59">
        <v>6454</v>
      </c>
      <c r="F7" s="60">
        <v>0.11903137160878627</v>
      </c>
      <c r="G7" s="59">
        <v>54221</v>
      </c>
      <c r="H7" s="74">
        <v>0.29334653422493456</v>
      </c>
    </row>
    <row r="8" spans="1:8" ht="11.25">
      <c r="A8" s="73" t="s">
        <v>20</v>
      </c>
      <c r="B8" s="28" t="s">
        <v>3</v>
      </c>
      <c r="C8" s="59">
        <v>20153</v>
      </c>
      <c r="D8" s="60">
        <v>0.8566995408944057</v>
      </c>
      <c r="E8" s="59">
        <v>3371</v>
      </c>
      <c r="F8" s="60">
        <v>0.14330045910559427</v>
      </c>
      <c r="G8" s="59">
        <v>23524</v>
      </c>
      <c r="H8" s="74">
        <v>0.12726957951914128</v>
      </c>
    </row>
    <row r="9" spans="1:8" ht="11.25">
      <c r="A9" s="73" t="s">
        <v>29</v>
      </c>
      <c r="B9" s="28" t="s">
        <v>10</v>
      </c>
      <c r="C9" s="59">
        <v>14147</v>
      </c>
      <c r="D9" s="60">
        <v>0.8140752675796985</v>
      </c>
      <c r="E9" s="59">
        <v>3231</v>
      </c>
      <c r="F9" s="60">
        <v>0.18592473242030153</v>
      </c>
      <c r="G9" s="59">
        <v>17378</v>
      </c>
      <c r="H9" s="74">
        <v>0.09401848124824168</v>
      </c>
    </row>
    <row r="10" spans="1:8" ht="11.25">
      <c r="A10" s="73" t="s">
        <v>32</v>
      </c>
      <c r="B10" s="28" t="s">
        <v>13</v>
      </c>
      <c r="C10" s="59">
        <v>13496</v>
      </c>
      <c r="D10" s="60">
        <v>0.8688039139951075</v>
      </c>
      <c r="E10" s="59">
        <v>2037</v>
      </c>
      <c r="F10" s="60">
        <v>0.13113171108536115</v>
      </c>
      <c r="G10" s="59">
        <v>15534</v>
      </c>
      <c r="H10" s="74">
        <v>0.08404206972667662</v>
      </c>
    </row>
    <row r="11" spans="1:8" ht="11.25">
      <c r="A11" s="73" t="s">
        <v>28</v>
      </c>
      <c r="B11" s="28" t="s">
        <v>9</v>
      </c>
      <c r="C11" s="59">
        <v>9637</v>
      </c>
      <c r="D11" s="60">
        <v>0.8617544487168023</v>
      </c>
      <c r="E11" s="59">
        <v>1546</v>
      </c>
      <c r="F11" s="60">
        <v>0.1382455512831977</v>
      </c>
      <c r="G11" s="59">
        <v>11183</v>
      </c>
      <c r="H11" s="74">
        <v>0.06050228310502283</v>
      </c>
    </row>
    <row r="12" spans="1:8" ht="11.25">
      <c r="A12" s="73" t="s">
        <v>38</v>
      </c>
      <c r="B12" s="28" t="s">
        <v>18</v>
      </c>
      <c r="C12" s="59">
        <v>7936</v>
      </c>
      <c r="D12" s="60">
        <v>0.7903595259436311</v>
      </c>
      <c r="E12" s="28">
        <v>2105</v>
      </c>
      <c r="F12" s="60">
        <v>0.20964047405636888</v>
      </c>
      <c r="G12" s="59">
        <v>10041</v>
      </c>
      <c r="H12" s="74">
        <v>0.05432383301954165</v>
      </c>
    </row>
    <row r="13" spans="1:8" ht="11.25">
      <c r="A13" s="73" t="s">
        <v>31</v>
      </c>
      <c r="B13" s="28" t="s">
        <v>12</v>
      </c>
      <c r="C13" s="59">
        <v>6755</v>
      </c>
      <c r="D13" s="60">
        <v>0.8784135240572172</v>
      </c>
      <c r="E13" s="28">
        <v>935</v>
      </c>
      <c r="F13" s="60">
        <v>0.12158647594278284</v>
      </c>
      <c r="G13" s="59">
        <v>7690</v>
      </c>
      <c r="H13" s="74">
        <v>0.04160444934969378</v>
      </c>
    </row>
    <row r="14" spans="1:8" ht="11.25">
      <c r="A14" s="73" t="s">
        <v>37</v>
      </c>
      <c r="B14" s="28" t="s">
        <v>17</v>
      </c>
      <c r="C14" s="59">
        <v>5412</v>
      </c>
      <c r="D14" s="60">
        <v>0.8272699480281259</v>
      </c>
      <c r="E14" s="28">
        <v>1130</v>
      </c>
      <c r="F14" s="60">
        <v>0.17273005197187405</v>
      </c>
      <c r="G14" s="59">
        <v>6542</v>
      </c>
      <c r="H14" s="74">
        <v>0.03539353805535718</v>
      </c>
    </row>
    <row r="15" spans="1:8" ht="11.25">
      <c r="A15" s="73" t="s">
        <v>27</v>
      </c>
      <c r="B15" s="28" t="s">
        <v>8</v>
      </c>
      <c r="C15" s="59">
        <v>5174</v>
      </c>
      <c r="D15" s="60">
        <v>0.8525292469929148</v>
      </c>
      <c r="E15" s="28">
        <v>895</v>
      </c>
      <c r="F15" s="60">
        <v>0.14747075300708518</v>
      </c>
      <c r="G15" s="59">
        <v>6069</v>
      </c>
      <c r="H15" s="74">
        <v>0.03283451275725508</v>
      </c>
    </row>
    <row r="16" spans="1:8" ht="11.25">
      <c r="A16" s="73" t="s">
        <v>36</v>
      </c>
      <c r="B16" s="28" t="s">
        <v>258</v>
      </c>
      <c r="C16" s="59">
        <v>5090</v>
      </c>
      <c r="D16" s="60">
        <v>0.8443928334439283</v>
      </c>
      <c r="E16" s="28">
        <v>938</v>
      </c>
      <c r="F16" s="60">
        <v>0.15560716655607165</v>
      </c>
      <c r="G16" s="59">
        <v>6028</v>
      </c>
      <c r="H16" s="74">
        <v>0.03261269449674306</v>
      </c>
    </row>
    <row r="17" spans="1:8" ht="11.25">
      <c r="A17" s="73" t="s">
        <v>34</v>
      </c>
      <c r="B17" s="28" t="s">
        <v>15</v>
      </c>
      <c r="C17" s="59">
        <v>4910</v>
      </c>
      <c r="D17" s="60">
        <v>0.8989381179055291</v>
      </c>
      <c r="E17" s="28">
        <v>552</v>
      </c>
      <c r="F17" s="60">
        <v>0.1010618820944709</v>
      </c>
      <c r="G17" s="59">
        <v>5462</v>
      </c>
      <c r="H17" s="74">
        <v>0.02955052046138198</v>
      </c>
    </row>
    <row r="18" spans="1:8" ht="11.25">
      <c r="A18" s="73" t="s">
        <v>25</v>
      </c>
      <c r="B18" s="28" t="s">
        <v>7</v>
      </c>
      <c r="C18" s="59">
        <v>4862</v>
      </c>
      <c r="D18" s="60">
        <v>0.935</v>
      </c>
      <c r="E18" s="28">
        <v>338</v>
      </c>
      <c r="F18" s="60">
        <v>0.065</v>
      </c>
      <c r="G18" s="59">
        <v>5200</v>
      </c>
      <c r="H18" s="74">
        <v>0.028133047674695405</v>
      </c>
    </row>
    <row r="19" spans="1:8" ht="11.25">
      <c r="A19" s="73" t="s">
        <v>24</v>
      </c>
      <c r="B19" s="28" t="s">
        <v>6</v>
      </c>
      <c r="C19" s="59">
        <v>3550</v>
      </c>
      <c r="D19" s="60">
        <v>0.9007866023851814</v>
      </c>
      <c r="E19" s="28">
        <v>391</v>
      </c>
      <c r="F19" s="60">
        <v>0.09921339761481858</v>
      </c>
      <c r="G19" s="59">
        <v>3941</v>
      </c>
      <c r="H19" s="74">
        <v>0.021321604016533574</v>
      </c>
    </row>
    <row r="20" spans="1:8" ht="11.25">
      <c r="A20" s="73" t="s">
        <v>19</v>
      </c>
      <c r="B20" s="28" t="s">
        <v>2</v>
      </c>
      <c r="C20" s="59">
        <v>2876</v>
      </c>
      <c r="D20" s="60">
        <v>0.8541728541728542</v>
      </c>
      <c r="E20" s="28">
        <v>491</v>
      </c>
      <c r="F20" s="60">
        <v>0.14582714582714582</v>
      </c>
      <c r="G20" s="59">
        <v>3367</v>
      </c>
      <c r="H20" s="74">
        <v>0.018216148369365276</v>
      </c>
    </row>
    <row r="21" spans="1:8" ht="11.25">
      <c r="A21" s="73" t="s">
        <v>22</v>
      </c>
      <c r="B21" s="28" t="s">
        <v>4</v>
      </c>
      <c r="C21" s="59">
        <v>1878</v>
      </c>
      <c r="D21" s="60">
        <v>0.8063546586517819</v>
      </c>
      <c r="E21" s="28">
        <v>451</v>
      </c>
      <c r="F21" s="60">
        <v>0.19364534134821812</v>
      </c>
      <c r="G21" s="59">
        <v>2329</v>
      </c>
      <c r="H21" s="74">
        <v>0.012600359237378</v>
      </c>
    </row>
    <row r="22" spans="1:8" ht="11.25">
      <c r="A22" s="73" t="s">
        <v>23</v>
      </c>
      <c r="B22" s="28" t="s">
        <v>5</v>
      </c>
      <c r="C22" s="59">
        <v>1565</v>
      </c>
      <c r="D22" s="60">
        <v>0.866076369673492</v>
      </c>
      <c r="E22" s="28">
        <v>242</v>
      </c>
      <c r="F22" s="60">
        <v>0.13392363032650803</v>
      </c>
      <c r="G22" s="59">
        <v>1807</v>
      </c>
      <c r="H22" s="74">
        <v>0.009776234066956654</v>
      </c>
    </row>
    <row r="23" spans="1:8" ht="11.25">
      <c r="A23" s="73" t="s">
        <v>30</v>
      </c>
      <c r="B23" s="28" t="s">
        <v>11</v>
      </c>
      <c r="C23" s="59">
        <v>1427</v>
      </c>
      <c r="D23" s="60">
        <v>0.8418879056047197</v>
      </c>
      <c r="E23" s="28">
        <v>268</v>
      </c>
      <c r="F23" s="60">
        <v>0.15811209439528023</v>
      </c>
      <c r="G23" s="59">
        <v>1695</v>
      </c>
      <c r="H23" s="74">
        <v>0.009170291501655521</v>
      </c>
    </row>
    <row r="24" spans="1:8" ht="11.25">
      <c r="A24" s="73" t="s">
        <v>35</v>
      </c>
      <c r="B24" s="28" t="s">
        <v>16</v>
      </c>
      <c r="C24" s="59">
        <v>1256</v>
      </c>
      <c r="D24" s="60">
        <v>0.8317880794701987</v>
      </c>
      <c r="E24" s="28">
        <v>254</v>
      </c>
      <c r="F24" s="60">
        <v>0.16821192052980133</v>
      </c>
      <c r="G24" s="59">
        <v>1510</v>
      </c>
      <c r="H24" s="74">
        <v>0.008169404228613474</v>
      </c>
    </row>
    <row r="25" spans="1:8" ht="11.25">
      <c r="A25" s="73" t="s">
        <v>26</v>
      </c>
      <c r="B25" s="28" t="s">
        <v>216</v>
      </c>
      <c r="C25" s="28">
        <v>717</v>
      </c>
      <c r="D25" s="60">
        <v>0.9064475347661188</v>
      </c>
      <c r="E25" s="28">
        <v>74</v>
      </c>
      <c r="F25" s="60">
        <v>0.09355246523388117</v>
      </c>
      <c r="G25" s="28">
        <v>791</v>
      </c>
      <c r="H25" s="74">
        <v>0.004279469367439243</v>
      </c>
    </row>
    <row r="26" spans="1:8" ht="12" thickBot="1">
      <c r="A26" s="75" t="s">
        <v>21</v>
      </c>
      <c r="B26" s="61" t="s">
        <v>256</v>
      </c>
      <c r="C26" s="61">
        <v>403</v>
      </c>
      <c r="D26" s="16">
        <v>0.7690839694656488</v>
      </c>
      <c r="E26" s="61">
        <v>121</v>
      </c>
      <c r="F26" s="16">
        <v>0.23091603053435114</v>
      </c>
      <c r="G26" s="61">
        <v>524</v>
      </c>
      <c r="H26" s="76">
        <v>0.0028349455733731525</v>
      </c>
    </row>
    <row r="27" ht="11.25">
      <c r="A27" s="8" t="s">
        <v>255</v>
      </c>
    </row>
    <row r="28" ht="11.25">
      <c r="A28" s="8" t="s">
        <v>212</v>
      </c>
    </row>
    <row r="29" ht="11.25">
      <c r="A29" s="8" t="s">
        <v>213</v>
      </c>
    </row>
    <row r="30" spans="1:7" ht="11.25">
      <c r="A30" s="241" t="s">
        <v>208</v>
      </c>
      <c r="B30" s="241"/>
      <c r="C30" s="241"/>
      <c r="D30" s="241"/>
      <c r="E30" s="241"/>
      <c r="F30" s="241"/>
      <c r="G30" s="241"/>
    </row>
  </sheetData>
  <mergeCells count="8">
    <mergeCell ref="A1:H1"/>
    <mergeCell ref="A30:G30"/>
    <mergeCell ref="A2:H2"/>
    <mergeCell ref="C3:H3"/>
    <mergeCell ref="C4:D4"/>
    <mergeCell ref="E4:F4"/>
    <mergeCell ref="G4:H4"/>
    <mergeCell ref="B4:B5"/>
  </mergeCells>
  <hyperlinks>
    <hyperlink ref="A30" location="Indice!A1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zoomScale="75" zoomScaleNormal="75" workbookViewId="0" topLeftCell="A1">
      <selection activeCell="A6" sqref="A6:H6"/>
    </sheetView>
  </sheetViews>
  <sheetFormatPr defaultColWidth="9.140625" defaultRowHeight="12.75"/>
  <cols>
    <col min="1" max="1" width="9.8515625" style="8" customWidth="1"/>
    <col min="2" max="2" width="68.140625" style="8" bestFit="1" customWidth="1"/>
    <col min="3" max="7" width="9.7109375" style="8" customWidth="1"/>
    <col min="8" max="8" width="6.8515625" style="8" customWidth="1"/>
    <col min="9" max="16384" width="11.421875" style="8" customWidth="1"/>
  </cols>
  <sheetData>
    <row r="1" spans="1:8" ht="11.25">
      <c r="A1" s="242" t="s">
        <v>289</v>
      </c>
      <c r="B1" s="242"/>
      <c r="C1" s="242"/>
      <c r="D1" s="242"/>
      <c r="E1" s="242"/>
      <c r="F1" s="242"/>
      <c r="G1" s="242"/>
      <c r="H1" s="242"/>
    </row>
    <row r="2" spans="1:9" ht="12.75" customHeight="1">
      <c r="A2" s="252" t="s">
        <v>259</v>
      </c>
      <c r="B2" s="252"/>
      <c r="C2" s="252"/>
      <c r="D2" s="252"/>
      <c r="E2" s="252"/>
      <c r="F2" s="252"/>
      <c r="G2" s="252"/>
      <c r="H2" s="252"/>
      <c r="I2" s="9"/>
    </row>
    <row r="3" spans="1:8" ht="12" thickBot="1">
      <c r="A3" s="18"/>
      <c r="B3" s="18"/>
      <c r="C3" s="253"/>
      <c r="D3" s="253"/>
      <c r="E3" s="253"/>
      <c r="F3" s="253"/>
      <c r="G3" s="253"/>
      <c r="H3" s="253"/>
    </row>
    <row r="4" spans="1:8" ht="12.75" customHeight="1">
      <c r="A4" s="49" t="s">
        <v>41</v>
      </c>
      <c r="B4" s="254" t="s">
        <v>174</v>
      </c>
      <c r="C4" s="246" t="s">
        <v>175</v>
      </c>
      <c r="D4" s="244"/>
      <c r="E4" s="246" t="s">
        <v>176</v>
      </c>
      <c r="F4" s="244"/>
      <c r="G4" s="246" t="s">
        <v>1</v>
      </c>
      <c r="H4" s="251"/>
    </row>
    <row r="5" spans="1:8" ht="12" thickBot="1">
      <c r="A5" s="64" t="s">
        <v>42</v>
      </c>
      <c r="B5" s="255"/>
      <c r="C5" s="52" t="s">
        <v>39</v>
      </c>
      <c r="D5" s="52" t="s">
        <v>40</v>
      </c>
      <c r="E5" s="52" t="s">
        <v>39</v>
      </c>
      <c r="F5" s="52" t="s">
        <v>40</v>
      </c>
      <c r="G5" s="52" t="s">
        <v>39</v>
      </c>
      <c r="H5" s="78" t="s">
        <v>40</v>
      </c>
    </row>
    <row r="6" spans="1:8" ht="11.25">
      <c r="A6" s="49" t="s">
        <v>1</v>
      </c>
      <c r="B6" s="86"/>
      <c r="C6" s="200">
        <v>100226</v>
      </c>
      <c r="D6" s="206">
        <v>0.8552071334101284</v>
      </c>
      <c r="E6" s="200">
        <v>16969</v>
      </c>
      <c r="F6" s="206">
        <v>0.1447928665898716</v>
      </c>
      <c r="G6" s="200">
        <v>117195</v>
      </c>
      <c r="H6" s="202">
        <v>1</v>
      </c>
    </row>
    <row r="7" spans="1:8" ht="11.25">
      <c r="A7" s="68" t="s">
        <v>29</v>
      </c>
      <c r="B7" s="28" t="s">
        <v>10</v>
      </c>
      <c r="C7" s="59">
        <v>13921</v>
      </c>
      <c r="D7" s="83">
        <v>0.809407523693238</v>
      </c>
      <c r="E7" s="59">
        <v>3278</v>
      </c>
      <c r="F7" s="83">
        <v>0.19059247630676202</v>
      </c>
      <c r="G7" s="59">
        <v>17199</v>
      </c>
      <c r="H7" s="69">
        <v>0.14675540765391015</v>
      </c>
    </row>
    <row r="8" spans="1:8" ht="11.25">
      <c r="A8" s="68" t="s">
        <v>20</v>
      </c>
      <c r="B8" s="28" t="s">
        <v>3</v>
      </c>
      <c r="C8" s="59">
        <v>12247</v>
      </c>
      <c r="D8" s="83">
        <v>0.8674127062823146</v>
      </c>
      <c r="E8" s="59">
        <v>1872</v>
      </c>
      <c r="F8" s="83">
        <v>0.13258729371768538</v>
      </c>
      <c r="G8" s="59">
        <v>14119</v>
      </c>
      <c r="H8" s="69">
        <v>0.12047442297026324</v>
      </c>
    </row>
    <row r="9" spans="1:8" ht="11.25">
      <c r="A9" s="68" t="s">
        <v>28</v>
      </c>
      <c r="B9" s="28" t="s">
        <v>9</v>
      </c>
      <c r="C9" s="59">
        <v>11243</v>
      </c>
      <c r="D9" s="83">
        <v>0.8585064141722664</v>
      </c>
      <c r="E9" s="28">
        <v>1853</v>
      </c>
      <c r="F9" s="83">
        <v>0.14149358582773366</v>
      </c>
      <c r="G9" s="59">
        <v>13096</v>
      </c>
      <c r="H9" s="69">
        <v>0.11174538162890908</v>
      </c>
    </row>
    <row r="10" spans="1:8" ht="11.25">
      <c r="A10" s="68" t="s">
        <v>32</v>
      </c>
      <c r="B10" s="28" t="s">
        <v>13</v>
      </c>
      <c r="C10" s="59">
        <v>10626</v>
      </c>
      <c r="D10" s="83">
        <v>0.8890562248995983</v>
      </c>
      <c r="E10" s="28">
        <v>1326</v>
      </c>
      <c r="F10" s="83">
        <v>0.11094377510040161</v>
      </c>
      <c r="G10" s="59">
        <v>11952</v>
      </c>
      <c r="H10" s="69">
        <v>0.10198387303212594</v>
      </c>
    </row>
    <row r="11" spans="1:8" ht="11.25">
      <c r="A11" s="68" t="s">
        <v>37</v>
      </c>
      <c r="B11" s="28" t="s">
        <v>17</v>
      </c>
      <c r="C11" s="59">
        <v>8439</v>
      </c>
      <c r="D11" s="83">
        <v>0.822514619883041</v>
      </c>
      <c r="E11" s="59">
        <v>1821</v>
      </c>
      <c r="F11" s="83">
        <v>0.17748538011695905</v>
      </c>
      <c r="G11" s="59">
        <v>10260</v>
      </c>
      <c r="H11" s="69">
        <v>0.08754639703059004</v>
      </c>
    </row>
    <row r="12" spans="1:8" ht="11.25">
      <c r="A12" s="68" t="s">
        <v>27</v>
      </c>
      <c r="B12" s="28" t="s">
        <v>8</v>
      </c>
      <c r="C12" s="59">
        <v>6916</v>
      </c>
      <c r="D12" s="83">
        <v>0.8251998568189953</v>
      </c>
      <c r="E12" s="28">
        <v>1465</v>
      </c>
      <c r="F12" s="83">
        <v>0.17480014318100465</v>
      </c>
      <c r="G12" s="59">
        <v>8381</v>
      </c>
      <c r="H12" s="69">
        <v>0.07151328981611843</v>
      </c>
    </row>
    <row r="13" spans="1:8" ht="11.25">
      <c r="A13" s="68" t="s">
        <v>31</v>
      </c>
      <c r="B13" s="28" t="s">
        <v>12</v>
      </c>
      <c r="C13" s="59">
        <v>6648</v>
      </c>
      <c r="D13" s="83">
        <v>0.8771605752737828</v>
      </c>
      <c r="E13" s="28">
        <v>931</v>
      </c>
      <c r="F13" s="83">
        <v>0.12283942472621717</v>
      </c>
      <c r="G13" s="59">
        <v>7579</v>
      </c>
      <c r="H13" s="69">
        <v>0.0646699944536883</v>
      </c>
    </row>
    <row r="14" spans="1:8" ht="11.25">
      <c r="A14" s="68" t="s">
        <v>34</v>
      </c>
      <c r="B14" s="28" t="s">
        <v>15</v>
      </c>
      <c r="C14" s="59">
        <v>4867</v>
      </c>
      <c r="D14" s="83">
        <v>0.895656974604343</v>
      </c>
      <c r="E14" s="28">
        <v>567</v>
      </c>
      <c r="F14" s="83">
        <v>0.10434302539565697</v>
      </c>
      <c r="G14" s="59">
        <v>5434</v>
      </c>
      <c r="H14" s="69">
        <v>0.04636716583471991</v>
      </c>
    </row>
    <row r="15" spans="1:8" ht="11.25">
      <c r="A15" s="68" t="s">
        <v>36</v>
      </c>
      <c r="B15" s="28" t="s">
        <v>190</v>
      </c>
      <c r="C15" s="59">
        <v>4452</v>
      </c>
      <c r="D15" s="83">
        <v>0.8473543966501713</v>
      </c>
      <c r="E15" s="28">
        <v>802</v>
      </c>
      <c r="F15" s="83">
        <v>0.1526456033498287</v>
      </c>
      <c r="G15" s="59">
        <v>5254</v>
      </c>
      <c r="H15" s="69">
        <v>0.044831264132428855</v>
      </c>
    </row>
    <row r="16" spans="1:8" ht="11.25">
      <c r="A16" s="68" t="s">
        <v>25</v>
      </c>
      <c r="B16" s="28" t="s">
        <v>7</v>
      </c>
      <c r="C16" s="59">
        <v>4157</v>
      </c>
      <c r="D16" s="83">
        <v>0.924805339265851</v>
      </c>
      <c r="E16" s="28">
        <v>338</v>
      </c>
      <c r="F16" s="83">
        <v>0.07519466073414906</v>
      </c>
      <c r="G16" s="59">
        <v>4495</v>
      </c>
      <c r="H16" s="69">
        <v>0.03835487862110158</v>
      </c>
    </row>
    <row r="17" spans="1:8" ht="11.25">
      <c r="A17" s="68" t="s">
        <v>38</v>
      </c>
      <c r="B17" s="28" t="s">
        <v>18</v>
      </c>
      <c r="C17" s="59">
        <v>3656</v>
      </c>
      <c r="D17" s="83">
        <v>0.8494423791821561</v>
      </c>
      <c r="E17" s="28">
        <v>648</v>
      </c>
      <c r="F17" s="83">
        <v>0.15055762081784388</v>
      </c>
      <c r="G17" s="59">
        <v>4304</v>
      </c>
      <c r="H17" s="69">
        <v>0.03672511625922607</v>
      </c>
    </row>
    <row r="18" spans="1:8" ht="11.25">
      <c r="A18" s="68" t="s">
        <v>19</v>
      </c>
      <c r="B18" s="28" t="s">
        <v>2</v>
      </c>
      <c r="C18" s="59">
        <v>3080</v>
      </c>
      <c r="D18" s="83">
        <v>0.8498896247240618</v>
      </c>
      <c r="E18" s="28">
        <v>544</v>
      </c>
      <c r="F18" s="83">
        <v>0.15011037527593818</v>
      </c>
      <c r="G18" s="59">
        <v>3624</v>
      </c>
      <c r="H18" s="69">
        <v>0.030922820939459875</v>
      </c>
    </row>
    <row r="19" spans="1:8" ht="11.25">
      <c r="A19" s="68" t="s">
        <v>24</v>
      </c>
      <c r="B19" s="28" t="s">
        <v>6</v>
      </c>
      <c r="C19" s="59">
        <v>3017</v>
      </c>
      <c r="D19" s="83">
        <v>0.9022129186602871</v>
      </c>
      <c r="E19" s="28">
        <v>327</v>
      </c>
      <c r="F19" s="83">
        <v>0.09778708133971292</v>
      </c>
      <c r="G19" s="59">
        <v>3344</v>
      </c>
      <c r="H19" s="69">
        <v>0.02853364051367379</v>
      </c>
    </row>
    <row r="20" spans="1:8" ht="11.25">
      <c r="A20" s="68" t="s">
        <v>30</v>
      </c>
      <c r="B20" s="28" t="s">
        <v>11</v>
      </c>
      <c r="C20" s="59">
        <v>1622</v>
      </c>
      <c r="D20" s="83">
        <v>0.848770277341706</v>
      </c>
      <c r="E20" s="28">
        <v>289</v>
      </c>
      <c r="F20" s="83">
        <v>0.1512297226582941</v>
      </c>
      <c r="G20" s="59">
        <v>1911</v>
      </c>
      <c r="H20" s="69">
        <v>0.016306156405990018</v>
      </c>
    </row>
    <row r="21" spans="1:8" ht="11.25">
      <c r="A21" s="68" t="s">
        <v>35</v>
      </c>
      <c r="B21" s="28" t="s">
        <v>16</v>
      </c>
      <c r="C21" s="59">
        <v>1506</v>
      </c>
      <c r="D21" s="83">
        <v>0.8561682774303582</v>
      </c>
      <c r="E21" s="28">
        <v>253</v>
      </c>
      <c r="F21" s="83">
        <v>0.14383172256964183</v>
      </c>
      <c r="G21" s="59">
        <v>1759</v>
      </c>
      <c r="H21" s="69">
        <v>0.015009172746277572</v>
      </c>
    </row>
    <row r="22" spans="1:8" ht="11.25">
      <c r="A22" s="68" t="s">
        <v>22</v>
      </c>
      <c r="B22" s="28" t="s">
        <v>4</v>
      </c>
      <c r="C22" s="59">
        <v>1290</v>
      </c>
      <c r="D22" s="83">
        <v>0.7846715328467153</v>
      </c>
      <c r="E22" s="28">
        <v>354</v>
      </c>
      <c r="F22" s="83">
        <v>0.21532846715328466</v>
      </c>
      <c r="G22" s="59">
        <v>1644</v>
      </c>
      <c r="H22" s="69">
        <v>0.014027902214258288</v>
      </c>
    </row>
    <row r="23" spans="1:8" ht="11.25">
      <c r="A23" s="68" t="s">
        <v>23</v>
      </c>
      <c r="B23" s="28" t="s">
        <v>5</v>
      </c>
      <c r="C23" s="28">
        <v>1081</v>
      </c>
      <c r="D23" s="83">
        <v>0.9008333333333334</v>
      </c>
      <c r="E23" s="28">
        <v>119</v>
      </c>
      <c r="F23" s="83">
        <v>0.09916666666666667</v>
      </c>
      <c r="G23" s="28">
        <v>1200</v>
      </c>
      <c r="H23" s="69">
        <v>0.010239344681940356</v>
      </c>
    </row>
    <row r="24" spans="1:8" ht="11.25">
      <c r="A24" s="68" t="s">
        <v>26</v>
      </c>
      <c r="B24" s="28" t="s">
        <v>216</v>
      </c>
      <c r="C24" s="28">
        <v>682</v>
      </c>
      <c r="D24" s="83">
        <v>0.8985507246376812</v>
      </c>
      <c r="E24" s="28">
        <v>77</v>
      </c>
      <c r="F24" s="83">
        <v>0.10144927536231885</v>
      </c>
      <c r="G24" s="28">
        <v>759</v>
      </c>
      <c r="H24" s="69">
        <v>0.006476385511327275</v>
      </c>
    </row>
    <row r="25" spans="1:8" ht="11.25">
      <c r="A25" s="68" t="s">
        <v>21</v>
      </c>
      <c r="B25" s="28" t="s">
        <v>256</v>
      </c>
      <c r="C25" s="28">
        <v>386</v>
      </c>
      <c r="D25" s="83">
        <v>0.8654708520179372</v>
      </c>
      <c r="E25" s="28">
        <v>60</v>
      </c>
      <c r="F25" s="83">
        <v>0.13452914798206278</v>
      </c>
      <c r="G25" s="28">
        <v>446</v>
      </c>
      <c r="H25" s="69">
        <v>0.003805623106787832</v>
      </c>
    </row>
    <row r="26" spans="1:8" ht="12" thickBot="1">
      <c r="A26" s="70"/>
      <c r="B26" s="61" t="s">
        <v>209</v>
      </c>
      <c r="C26" s="61">
        <v>390</v>
      </c>
      <c r="D26" s="131">
        <v>0.896551724137931</v>
      </c>
      <c r="E26" s="61">
        <v>45</v>
      </c>
      <c r="F26" s="84">
        <v>0.10344827586206896</v>
      </c>
      <c r="G26" s="62">
        <v>435</v>
      </c>
      <c r="H26" s="85">
        <v>0.003711762447203379</v>
      </c>
    </row>
    <row r="27" ht="11.25">
      <c r="A27" s="8" t="s">
        <v>255</v>
      </c>
    </row>
    <row r="28" ht="11.25">
      <c r="A28" s="8" t="s">
        <v>212</v>
      </c>
    </row>
    <row r="29" ht="11.25">
      <c r="A29" s="8" t="s">
        <v>213</v>
      </c>
    </row>
    <row r="30" spans="1:8" ht="11.25">
      <c r="A30" s="241" t="s">
        <v>208</v>
      </c>
      <c r="B30" s="241"/>
      <c r="C30" s="241"/>
      <c r="D30" s="241"/>
      <c r="E30" s="241"/>
      <c r="F30" s="241"/>
      <c r="G30" s="241"/>
      <c r="H30" s="241"/>
    </row>
  </sheetData>
  <mergeCells count="8">
    <mergeCell ref="A1:H1"/>
    <mergeCell ref="A30:H30"/>
    <mergeCell ref="A2:H2"/>
    <mergeCell ref="C3:H3"/>
    <mergeCell ref="E4:F4"/>
    <mergeCell ref="G4:H4"/>
    <mergeCell ref="B4:B5"/>
    <mergeCell ref="C4:D4"/>
  </mergeCells>
  <hyperlinks>
    <hyperlink ref="A30" location="Indice!A1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showGridLines="0" zoomScale="75" zoomScaleNormal="75" workbookViewId="0" topLeftCell="A1">
      <selection activeCell="A8" sqref="A8:P8"/>
    </sheetView>
  </sheetViews>
  <sheetFormatPr defaultColWidth="9.140625" defaultRowHeight="12.75"/>
  <cols>
    <col min="1" max="1" width="9.8515625" style="8" customWidth="1"/>
    <col min="2" max="2" width="70.421875" style="8" customWidth="1"/>
    <col min="3" max="3" width="7.57421875" style="8" customWidth="1"/>
    <col min="4" max="6" width="6.28125" style="8" customWidth="1"/>
    <col min="7" max="7" width="7.421875" style="8" customWidth="1"/>
    <col min="8" max="8" width="6.28125" style="8" customWidth="1"/>
    <col min="9" max="9" width="8.57421875" style="8" customWidth="1"/>
    <col min="10" max="10" width="6.28125" style="8" customWidth="1"/>
    <col min="11" max="11" width="7.421875" style="8" customWidth="1"/>
    <col min="12" max="12" width="6.28125" style="8" customWidth="1"/>
    <col min="13" max="13" width="7.421875" style="8" customWidth="1"/>
    <col min="14" max="14" width="6.28125" style="8" customWidth="1"/>
    <col min="15" max="15" width="8.57421875" style="8" customWidth="1"/>
    <col min="16" max="16" width="6.28125" style="8" customWidth="1"/>
    <col min="17" max="16384" width="11.421875" style="8" customWidth="1"/>
  </cols>
  <sheetData>
    <row r="1" spans="1:16" ht="11.25">
      <c r="A1" s="242" t="s">
        <v>290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</row>
    <row r="2" spans="1:16" ht="12.75" customHeight="1">
      <c r="A2" s="252" t="s">
        <v>197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</row>
    <row r="3" spans="1:16" ht="12.75" customHeight="1">
      <c r="A3" s="252" t="s">
        <v>260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</row>
    <row r="4" spans="1:16" ht="12" thickBot="1">
      <c r="A4" s="9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ht="13.5" customHeight="1" thickBot="1">
      <c r="A5" s="257" t="s">
        <v>41</v>
      </c>
      <c r="B5" s="254" t="s">
        <v>174</v>
      </c>
      <c r="C5" s="230" t="s">
        <v>0</v>
      </c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1"/>
    </row>
    <row r="6" spans="1:16" ht="12.75" customHeight="1">
      <c r="A6" s="258"/>
      <c r="B6" s="256"/>
      <c r="C6" s="245" t="s">
        <v>177</v>
      </c>
      <c r="D6" s="245"/>
      <c r="E6" s="232" t="s">
        <v>47</v>
      </c>
      <c r="F6" s="232"/>
      <c r="G6" s="233" t="s">
        <v>48</v>
      </c>
      <c r="H6" s="233"/>
      <c r="I6" s="245" t="s">
        <v>44</v>
      </c>
      <c r="J6" s="245"/>
      <c r="K6" s="245" t="s">
        <v>45</v>
      </c>
      <c r="L6" s="245"/>
      <c r="M6" s="245" t="s">
        <v>46</v>
      </c>
      <c r="N6" s="245"/>
      <c r="O6" s="246" t="s">
        <v>1</v>
      </c>
      <c r="P6" s="251"/>
    </row>
    <row r="7" spans="1:16" ht="13.5" customHeight="1" thickBot="1">
      <c r="A7" s="64" t="s">
        <v>42</v>
      </c>
      <c r="B7" s="255"/>
      <c r="C7" s="43"/>
      <c r="D7" s="43" t="s">
        <v>40</v>
      </c>
      <c r="E7" s="43"/>
      <c r="F7" s="43" t="s">
        <v>40</v>
      </c>
      <c r="G7" s="43"/>
      <c r="H7" s="43" t="s">
        <v>40</v>
      </c>
      <c r="I7" s="43"/>
      <c r="J7" s="43" t="s">
        <v>40</v>
      </c>
      <c r="K7" s="43"/>
      <c r="L7" s="43" t="s">
        <v>40</v>
      </c>
      <c r="M7" s="43"/>
      <c r="N7" s="43" t="s">
        <v>40</v>
      </c>
      <c r="O7" s="43"/>
      <c r="P7" s="90" t="s">
        <v>40</v>
      </c>
    </row>
    <row r="8" spans="1:16" ht="11.25">
      <c r="A8" s="81" t="s">
        <v>1</v>
      </c>
      <c r="B8" s="82"/>
      <c r="C8" s="207">
        <v>9413</v>
      </c>
      <c r="D8" s="201">
        <v>1</v>
      </c>
      <c r="E8" s="207">
        <v>7940</v>
      </c>
      <c r="F8" s="201">
        <v>1</v>
      </c>
      <c r="G8" s="207">
        <v>10048</v>
      </c>
      <c r="H8" s="201">
        <v>1</v>
      </c>
      <c r="I8" s="207">
        <v>109712</v>
      </c>
      <c r="J8" s="201">
        <v>1</v>
      </c>
      <c r="K8" s="207">
        <v>37163</v>
      </c>
      <c r="L8" s="201">
        <v>1</v>
      </c>
      <c r="M8" s="207">
        <v>10560</v>
      </c>
      <c r="N8" s="201">
        <v>1</v>
      </c>
      <c r="O8" s="207">
        <v>184836</v>
      </c>
      <c r="P8" s="202">
        <v>1</v>
      </c>
    </row>
    <row r="9" spans="1:16" ht="11.25">
      <c r="A9" s="68" t="s">
        <v>33</v>
      </c>
      <c r="B9" s="28" t="s">
        <v>14</v>
      </c>
      <c r="C9" s="28">
        <v>0</v>
      </c>
      <c r="D9" s="60">
        <v>0</v>
      </c>
      <c r="E9" s="28">
        <v>30</v>
      </c>
      <c r="F9" s="60">
        <v>0.000553291160251563</v>
      </c>
      <c r="G9" s="28">
        <v>75</v>
      </c>
      <c r="H9" s="60">
        <v>0.0013832279006289077</v>
      </c>
      <c r="I9" s="59">
        <v>53748</v>
      </c>
      <c r="J9" s="60">
        <v>0.9912764427067003</v>
      </c>
      <c r="K9" s="28">
        <v>342</v>
      </c>
      <c r="L9" s="60">
        <v>0.006307519226867819</v>
      </c>
      <c r="M9" s="28">
        <v>26</v>
      </c>
      <c r="N9" s="60">
        <v>0.00047951900555135465</v>
      </c>
      <c r="O9" s="59">
        <v>54221</v>
      </c>
      <c r="P9" s="69">
        <v>0.29334653422493456</v>
      </c>
    </row>
    <row r="10" spans="1:16" ht="11.25">
      <c r="A10" s="68" t="s">
        <v>20</v>
      </c>
      <c r="B10" s="28" t="s">
        <v>3</v>
      </c>
      <c r="C10" s="28">
        <v>146</v>
      </c>
      <c r="D10" s="60">
        <v>0.015510464251566982</v>
      </c>
      <c r="E10" s="28">
        <v>300</v>
      </c>
      <c r="F10" s="60">
        <v>0.037783375314861464</v>
      </c>
      <c r="G10" s="28">
        <v>664</v>
      </c>
      <c r="H10" s="60">
        <v>0.0660828025477707</v>
      </c>
      <c r="I10" s="59">
        <v>8863</v>
      </c>
      <c r="J10" s="60">
        <v>0.080784235088231</v>
      </c>
      <c r="K10" s="59">
        <v>11051</v>
      </c>
      <c r="L10" s="60">
        <v>0.29736565939240645</v>
      </c>
      <c r="M10" s="59">
        <v>2500</v>
      </c>
      <c r="N10" s="60">
        <v>0.23674242424242425</v>
      </c>
      <c r="O10" s="59">
        <v>23524</v>
      </c>
      <c r="P10" s="69">
        <v>0.12726957951914128</v>
      </c>
    </row>
    <row r="11" spans="1:16" ht="11.25">
      <c r="A11" s="68" t="s">
        <v>29</v>
      </c>
      <c r="B11" s="28" t="s">
        <v>10</v>
      </c>
      <c r="C11" s="28">
        <v>378</v>
      </c>
      <c r="D11" s="60">
        <v>0.04015722936364602</v>
      </c>
      <c r="E11" s="28">
        <v>751</v>
      </c>
      <c r="F11" s="60">
        <v>0.09458438287153652</v>
      </c>
      <c r="G11" s="59">
        <v>2052</v>
      </c>
      <c r="H11" s="60">
        <v>0.20421974522292993</v>
      </c>
      <c r="I11" s="59">
        <v>8254</v>
      </c>
      <c r="J11" s="60">
        <v>0.07523333819454572</v>
      </c>
      <c r="K11" s="59">
        <v>4865</v>
      </c>
      <c r="L11" s="60">
        <v>0.13090977585232624</v>
      </c>
      <c r="M11" s="59">
        <v>1078</v>
      </c>
      <c r="N11" s="60">
        <v>0.10208333333333333</v>
      </c>
      <c r="O11" s="59">
        <v>17378</v>
      </c>
      <c r="P11" s="69">
        <v>0.09401848124824168</v>
      </c>
    </row>
    <row r="12" spans="1:16" ht="11.25">
      <c r="A12" s="68" t="s">
        <v>32</v>
      </c>
      <c r="B12" s="28" t="s">
        <v>13</v>
      </c>
      <c r="C12" s="28">
        <v>305</v>
      </c>
      <c r="D12" s="60">
        <v>0.03240199723786253</v>
      </c>
      <c r="E12" s="28">
        <v>390</v>
      </c>
      <c r="F12" s="60">
        <v>0.0491183879093199</v>
      </c>
      <c r="G12" s="28">
        <v>370</v>
      </c>
      <c r="H12" s="60">
        <v>0.03682324840764331</v>
      </c>
      <c r="I12" s="59">
        <v>9129</v>
      </c>
      <c r="J12" s="60">
        <v>0.08320876476593263</v>
      </c>
      <c r="K12" s="59">
        <v>4586</v>
      </c>
      <c r="L12" s="60">
        <v>0.12340230874794823</v>
      </c>
      <c r="M12" s="28">
        <v>754</v>
      </c>
      <c r="N12" s="60">
        <v>0.07140151515151515</v>
      </c>
      <c r="O12" s="59">
        <v>15534</v>
      </c>
      <c r="P12" s="69">
        <v>0.08404206972667662</v>
      </c>
    </row>
    <row r="13" spans="1:16" ht="11.25">
      <c r="A13" s="68" t="s">
        <v>28</v>
      </c>
      <c r="B13" s="28" t="s">
        <v>9</v>
      </c>
      <c r="C13" s="28">
        <v>911</v>
      </c>
      <c r="D13" s="60">
        <v>0.09678104748751726</v>
      </c>
      <c r="E13" s="59">
        <v>3020</v>
      </c>
      <c r="F13" s="60">
        <v>0.380352644836272</v>
      </c>
      <c r="G13" s="59">
        <v>2744</v>
      </c>
      <c r="H13" s="60">
        <v>0.2730891719745223</v>
      </c>
      <c r="I13" s="59">
        <v>2875</v>
      </c>
      <c r="J13" s="60">
        <v>0.026204973020271256</v>
      </c>
      <c r="K13" s="59">
        <v>1008</v>
      </c>
      <c r="L13" s="60">
        <v>0.027123752119043134</v>
      </c>
      <c r="M13" s="28">
        <v>625</v>
      </c>
      <c r="N13" s="60">
        <v>0.059185606060606064</v>
      </c>
      <c r="O13" s="59">
        <v>11183</v>
      </c>
      <c r="P13" s="69">
        <v>0.06050228310502283</v>
      </c>
    </row>
    <row r="14" spans="1:16" ht="11.25">
      <c r="A14" s="68" t="s">
        <v>38</v>
      </c>
      <c r="B14" s="28" t="s">
        <v>18</v>
      </c>
      <c r="C14" s="28">
        <v>712</v>
      </c>
      <c r="D14" s="60">
        <v>0.07564007224051843</v>
      </c>
      <c r="E14" s="28">
        <v>242</v>
      </c>
      <c r="F14" s="60">
        <v>0.03047858942065491</v>
      </c>
      <c r="G14" s="59">
        <v>252</v>
      </c>
      <c r="H14" s="60">
        <v>0.025079617834394906</v>
      </c>
      <c r="I14" s="59">
        <v>7617</v>
      </c>
      <c r="J14" s="60">
        <v>0.06942722765057606</v>
      </c>
      <c r="K14" s="59">
        <v>993</v>
      </c>
      <c r="L14" s="60">
        <v>0.026720124855366897</v>
      </c>
      <c r="M14" s="28">
        <v>225</v>
      </c>
      <c r="N14" s="60">
        <v>0.02130681818181818</v>
      </c>
      <c r="O14" s="59">
        <v>10041</v>
      </c>
      <c r="P14" s="69">
        <v>0.05432383301954165</v>
      </c>
    </row>
    <row r="15" spans="1:16" ht="11.25">
      <c r="A15" s="68" t="s">
        <v>31</v>
      </c>
      <c r="B15" s="28" t="s">
        <v>12</v>
      </c>
      <c r="C15" s="28">
        <v>122</v>
      </c>
      <c r="D15" s="60">
        <v>0.012960798895145013</v>
      </c>
      <c r="E15" s="28">
        <v>111</v>
      </c>
      <c r="F15" s="60">
        <v>0.01397984886649874</v>
      </c>
      <c r="G15" s="28">
        <v>364</v>
      </c>
      <c r="H15" s="60">
        <v>0.03622611464968153</v>
      </c>
      <c r="I15" s="59">
        <v>3050</v>
      </c>
      <c r="J15" s="60">
        <v>0.027800058334548638</v>
      </c>
      <c r="K15" s="59">
        <v>3225</v>
      </c>
      <c r="L15" s="60">
        <v>0.08677986169039098</v>
      </c>
      <c r="M15" s="28">
        <v>818</v>
      </c>
      <c r="N15" s="60">
        <v>0.07746212121212122</v>
      </c>
      <c r="O15" s="59">
        <v>7690</v>
      </c>
      <c r="P15" s="69">
        <v>0.04160444934969378</v>
      </c>
    </row>
    <row r="16" spans="1:16" ht="11.25">
      <c r="A16" s="68" t="s">
        <v>37</v>
      </c>
      <c r="B16" s="28" t="s">
        <v>261</v>
      </c>
      <c r="C16" s="28">
        <v>170</v>
      </c>
      <c r="D16" s="60">
        <v>0.018060129607988952</v>
      </c>
      <c r="E16" s="28">
        <v>727</v>
      </c>
      <c r="F16" s="60">
        <v>0.0915617128463476</v>
      </c>
      <c r="G16" s="28">
        <v>1034</v>
      </c>
      <c r="H16" s="60">
        <v>0.10290605095541401</v>
      </c>
      <c r="I16" s="59">
        <v>2310</v>
      </c>
      <c r="J16" s="60">
        <v>0.021055126148461428</v>
      </c>
      <c r="K16" s="59">
        <v>1522</v>
      </c>
      <c r="L16" s="60">
        <v>0.040954713021015526</v>
      </c>
      <c r="M16" s="59">
        <v>779</v>
      </c>
      <c r="N16" s="60">
        <v>0.0737689393939394</v>
      </c>
      <c r="O16" s="59">
        <v>6542</v>
      </c>
      <c r="P16" s="69">
        <v>0.03539353805535718</v>
      </c>
    </row>
    <row r="17" spans="1:16" ht="11.25">
      <c r="A17" s="68" t="s">
        <v>27</v>
      </c>
      <c r="B17" s="28" t="s">
        <v>8</v>
      </c>
      <c r="C17" s="28">
        <v>139</v>
      </c>
      <c r="D17" s="60">
        <v>0.014766811855943907</v>
      </c>
      <c r="E17" s="28">
        <v>36</v>
      </c>
      <c r="F17" s="60">
        <v>0.004534005037783375</v>
      </c>
      <c r="G17" s="28">
        <v>97</v>
      </c>
      <c r="H17" s="60">
        <v>0.009653662420382165</v>
      </c>
      <c r="I17" s="59">
        <v>1941</v>
      </c>
      <c r="J17" s="60">
        <v>0.017691774828642263</v>
      </c>
      <c r="K17" s="59">
        <v>2542</v>
      </c>
      <c r="L17" s="60">
        <v>0.06840136695099965</v>
      </c>
      <c r="M17" s="28">
        <v>1314</v>
      </c>
      <c r="N17" s="60">
        <v>0.12443181818181819</v>
      </c>
      <c r="O17" s="59">
        <v>6069</v>
      </c>
      <c r="P17" s="69">
        <v>0.03283451275725508</v>
      </c>
    </row>
    <row r="18" spans="1:16" ht="11.25">
      <c r="A18" s="68" t="s">
        <v>36</v>
      </c>
      <c r="B18" s="28" t="s">
        <v>172</v>
      </c>
      <c r="C18" s="28">
        <v>574</v>
      </c>
      <c r="D18" s="60">
        <v>0.06097949644109211</v>
      </c>
      <c r="E18" s="28">
        <v>552</v>
      </c>
      <c r="F18" s="60">
        <v>0.06952141057934509</v>
      </c>
      <c r="G18" s="28">
        <v>628</v>
      </c>
      <c r="H18" s="60">
        <v>0.0625</v>
      </c>
      <c r="I18" s="59">
        <v>2617</v>
      </c>
      <c r="J18" s="60">
        <v>0.023853361528365175</v>
      </c>
      <c r="K18" s="59">
        <v>1282</v>
      </c>
      <c r="L18" s="60">
        <v>0.03449667680219573</v>
      </c>
      <c r="M18" s="28">
        <v>375</v>
      </c>
      <c r="N18" s="60">
        <v>0.03551136363636364</v>
      </c>
      <c r="O18" s="59">
        <v>6028</v>
      </c>
      <c r="P18" s="69">
        <v>0.03261269449674306</v>
      </c>
    </row>
    <row r="19" spans="1:16" ht="11.25">
      <c r="A19" s="68" t="s">
        <v>34</v>
      </c>
      <c r="B19" s="28" t="s">
        <v>15</v>
      </c>
      <c r="C19" s="28">
        <v>5030</v>
      </c>
      <c r="D19" s="60">
        <v>0.5343673642834378</v>
      </c>
      <c r="E19" s="28">
        <v>66</v>
      </c>
      <c r="F19" s="60">
        <v>0.00831234256926952</v>
      </c>
      <c r="G19" s="28">
        <v>29</v>
      </c>
      <c r="H19" s="60">
        <v>0.0028861464968152864</v>
      </c>
      <c r="I19" s="59">
        <v>301</v>
      </c>
      <c r="J19" s="60">
        <v>0.0027435467405570947</v>
      </c>
      <c r="K19" s="59">
        <v>18</v>
      </c>
      <c r="L19" s="60">
        <v>0.00048435271641148457</v>
      </c>
      <c r="M19" s="28">
        <v>18</v>
      </c>
      <c r="N19" s="60">
        <v>0.0017045454545454545</v>
      </c>
      <c r="O19" s="59">
        <v>5462</v>
      </c>
      <c r="P19" s="69">
        <v>0.02955052046138198</v>
      </c>
    </row>
    <row r="20" spans="1:16" ht="11.25">
      <c r="A20" s="68" t="s">
        <v>25</v>
      </c>
      <c r="B20" s="28" t="s">
        <v>7</v>
      </c>
      <c r="C20" s="28">
        <v>21</v>
      </c>
      <c r="D20" s="60">
        <v>0.002230957186869223</v>
      </c>
      <c r="E20" s="28">
        <v>154</v>
      </c>
      <c r="F20" s="60">
        <v>0.019395465994962217</v>
      </c>
      <c r="G20" s="28">
        <v>183</v>
      </c>
      <c r="H20" s="60">
        <v>0.018212579617834394</v>
      </c>
      <c r="I20" s="59">
        <v>2137</v>
      </c>
      <c r="J20" s="60">
        <v>0.01947827038063293</v>
      </c>
      <c r="K20" s="28">
        <v>1625</v>
      </c>
      <c r="L20" s="60">
        <v>0.04372628689825902</v>
      </c>
      <c r="M20" s="28">
        <v>1080</v>
      </c>
      <c r="N20" s="60">
        <v>0.10227272727272728</v>
      </c>
      <c r="O20" s="59">
        <v>5200</v>
      </c>
      <c r="P20" s="69">
        <v>0.028133047674695405</v>
      </c>
    </row>
    <row r="21" spans="1:16" ht="11.25">
      <c r="A21" s="68" t="s">
        <v>24</v>
      </c>
      <c r="B21" s="28" t="s">
        <v>6</v>
      </c>
      <c r="C21" s="28">
        <v>87</v>
      </c>
      <c r="D21" s="60">
        <v>0.00924253691702964</v>
      </c>
      <c r="E21" s="28">
        <v>121</v>
      </c>
      <c r="F21" s="60">
        <v>0.015239294710327455</v>
      </c>
      <c r="G21" s="28">
        <v>266</v>
      </c>
      <c r="H21" s="60">
        <v>0.026472929936305734</v>
      </c>
      <c r="I21" s="59">
        <v>1709</v>
      </c>
      <c r="J21" s="60">
        <v>0.01557714744057168</v>
      </c>
      <c r="K21" s="28">
        <v>1436</v>
      </c>
      <c r="L21" s="60">
        <v>0.03864058337593843</v>
      </c>
      <c r="M21" s="28">
        <v>322</v>
      </c>
      <c r="N21" s="60">
        <v>0.03049242424242424</v>
      </c>
      <c r="O21" s="59">
        <v>3941</v>
      </c>
      <c r="P21" s="69">
        <v>0.021321604016533574</v>
      </c>
    </row>
    <row r="22" spans="1:16" ht="11.25">
      <c r="A22" s="68" t="s">
        <v>19</v>
      </c>
      <c r="B22" s="28" t="s">
        <v>2</v>
      </c>
      <c r="C22" s="28">
        <v>333</v>
      </c>
      <c r="D22" s="60">
        <v>0.03537660682035483</v>
      </c>
      <c r="E22" s="28">
        <v>845</v>
      </c>
      <c r="F22" s="60">
        <v>0.10642317380352645</v>
      </c>
      <c r="G22" s="28">
        <v>521</v>
      </c>
      <c r="H22" s="60">
        <v>0.05185111464968153</v>
      </c>
      <c r="I22" s="59">
        <v>1067</v>
      </c>
      <c r="J22" s="60">
        <v>0.009725463030479801</v>
      </c>
      <c r="K22" s="28">
        <v>485</v>
      </c>
      <c r="L22" s="60">
        <v>0.013050614858865</v>
      </c>
      <c r="M22" s="28">
        <v>116</v>
      </c>
      <c r="N22" s="60">
        <v>0.010984848484848484</v>
      </c>
      <c r="O22" s="59">
        <v>3367</v>
      </c>
      <c r="P22" s="69">
        <v>0.018216148369365276</v>
      </c>
    </row>
    <row r="23" spans="1:16" ht="11.25">
      <c r="A23" s="68" t="s">
        <v>22</v>
      </c>
      <c r="B23" s="28" t="s">
        <v>4</v>
      </c>
      <c r="C23" s="28">
        <v>127</v>
      </c>
      <c r="D23" s="60">
        <v>0.013491979177732923</v>
      </c>
      <c r="E23" s="28">
        <v>47</v>
      </c>
      <c r="F23" s="60">
        <v>0.005919395465994962</v>
      </c>
      <c r="G23" s="28">
        <v>82</v>
      </c>
      <c r="H23" s="60">
        <v>0.008160828025477707</v>
      </c>
      <c r="I23" s="28">
        <v>1043</v>
      </c>
      <c r="J23" s="60">
        <v>0.009506708473093189</v>
      </c>
      <c r="K23" s="28">
        <v>860</v>
      </c>
      <c r="L23" s="60">
        <v>0.02314129645077093</v>
      </c>
      <c r="M23" s="28">
        <v>170</v>
      </c>
      <c r="N23" s="60">
        <v>0.016098484848484848</v>
      </c>
      <c r="O23" s="59">
        <v>2329</v>
      </c>
      <c r="P23" s="69">
        <v>0.012600359237378</v>
      </c>
    </row>
    <row r="24" spans="1:16" ht="11.25">
      <c r="A24" s="68" t="s">
        <v>23</v>
      </c>
      <c r="B24" s="28" t="s">
        <v>5</v>
      </c>
      <c r="C24" s="28">
        <v>80</v>
      </c>
      <c r="D24" s="60">
        <v>0.008498884521406565</v>
      </c>
      <c r="E24" s="28">
        <v>8</v>
      </c>
      <c r="F24" s="60">
        <v>0.0010075566750629723</v>
      </c>
      <c r="G24" s="28">
        <v>45</v>
      </c>
      <c r="H24" s="60">
        <v>0.004478503184713376</v>
      </c>
      <c r="I24" s="28">
        <v>1218</v>
      </c>
      <c r="J24" s="60">
        <v>0.01110179378737057</v>
      </c>
      <c r="K24" s="28">
        <v>380</v>
      </c>
      <c r="L24" s="60">
        <v>0.01022522401313134</v>
      </c>
      <c r="M24" s="28">
        <v>76</v>
      </c>
      <c r="N24" s="60">
        <v>0.007196969696969697</v>
      </c>
      <c r="O24" s="59">
        <v>1807</v>
      </c>
      <c r="P24" s="69">
        <v>0.009776234066956654</v>
      </c>
    </row>
    <row r="25" spans="1:16" ht="11.25">
      <c r="A25" s="68" t="s">
        <v>30</v>
      </c>
      <c r="B25" s="28" t="s">
        <v>11</v>
      </c>
      <c r="C25" s="28">
        <v>41</v>
      </c>
      <c r="D25" s="60">
        <v>0.004355678317220865</v>
      </c>
      <c r="E25" s="28">
        <v>131</v>
      </c>
      <c r="F25" s="60">
        <v>0.01649874055415617</v>
      </c>
      <c r="G25" s="28">
        <v>256</v>
      </c>
      <c r="H25" s="60">
        <v>0.025477707006369428</v>
      </c>
      <c r="I25" s="28">
        <v>781</v>
      </c>
      <c r="J25" s="60">
        <v>0.007118637888289339</v>
      </c>
      <c r="K25" s="28">
        <v>380</v>
      </c>
      <c r="L25" s="60">
        <v>0.01022522401313134</v>
      </c>
      <c r="M25" s="28">
        <v>106</v>
      </c>
      <c r="N25" s="60">
        <v>0.010037878787878788</v>
      </c>
      <c r="O25" s="59">
        <v>1695</v>
      </c>
      <c r="P25" s="69">
        <v>0.009170291501655521</v>
      </c>
    </row>
    <row r="26" spans="1:16" ht="11.25">
      <c r="A26" s="68" t="s">
        <v>35</v>
      </c>
      <c r="B26" s="28" t="s">
        <v>16</v>
      </c>
      <c r="C26" s="28">
        <v>196</v>
      </c>
      <c r="D26" s="60">
        <v>0.020822267077446086</v>
      </c>
      <c r="E26" s="28">
        <v>287</v>
      </c>
      <c r="F26" s="60">
        <v>0.03614609571788413</v>
      </c>
      <c r="G26" s="28">
        <v>173</v>
      </c>
      <c r="H26" s="60">
        <v>0.01721735668789809</v>
      </c>
      <c r="I26" s="28">
        <v>544</v>
      </c>
      <c r="J26" s="60">
        <v>0.004958436634096544</v>
      </c>
      <c r="K26" s="28">
        <v>247</v>
      </c>
      <c r="L26" s="60">
        <v>0.006646395608535371</v>
      </c>
      <c r="M26" s="28">
        <v>63</v>
      </c>
      <c r="N26" s="60">
        <v>0.005965909090909091</v>
      </c>
      <c r="O26" s="59">
        <v>1510</v>
      </c>
      <c r="P26" s="69">
        <v>0.008169404228613474</v>
      </c>
    </row>
    <row r="27" spans="1:16" ht="11.25">
      <c r="A27" s="68" t="s">
        <v>26</v>
      </c>
      <c r="B27" s="28" t="s">
        <v>216</v>
      </c>
      <c r="C27" s="28">
        <v>11</v>
      </c>
      <c r="D27" s="60">
        <v>0.0011685966216934027</v>
      </c>
      <c r="E27" s="28">
        <v>86</v>
      </c>
      <c r="F27" s="60">
        <v>0.010831234256926952</v>
      </c>
      <c r="G27" s="28">
        <v>164</v>
      </c>
      <c r="H27" s="60">
        <v>0.016321656050955414</v>
      </c>
      <c r="I27" s="28">
        <v>286</v>
      </c>
      <c r="J27" s="60">
        <v>0.002606825142190462</v>
      </c>
      <c r="K27" s="28">
        <v>195</v>
      </c>
      <c r="L27" s="60">
        <v>0.0052471544277910825</v>
      </c>
      <c r="M27" s="28">
        <v>49</v>
      </c>
      <c r="N27" s="60">
        <v>0.0046401515151515155</v>
      </c>
      <c r="O27" s="28">
        <v>791</v>
      </c>
      <c r="P27" s="69">
        <v>0.004279469367439243</v>
      </c>
    </row>
    <row r="28" spans="1:16" ht="12" thickBot="1">
      <c r="A28" s="70" t="s">
        <v>21</v>
      </c>
      <c r="B28" s="61" t="s">
        <v>173</v>
      </c>
      <c r="C28" s="61">
        <v>30</v>
      </c>
      <c r="D28" s="16">
        <v>0.003187081695527462</v>
      </c>
      <c r="E28" s="61">
        <v>36</v>
      </c>
      <c r="F28" s="16">
        <v>0.004534005037783375</v>
      </c>
      <c r="G28" s="61">
        <v>49</v>
      </c>
      <c r="H28" s="16">
        <v>0.004876592356687898</v>
      </c>
      <c r="I28" s="87">
        <v>222</v>
      </c>
      <c r="J28" s="16">
        <v>0.0020234796558261632</v>
      </c>
      <c r="K28" s="61">
        <v>121</v>
      </c>
      <c r="L28" s="16">
        <v>0.0032559265936549795</v>
      </c>
      <c r="M28" s="61">
        <v>66</v>
      </c>
      <c r="N28" s="16">
        <v>0.00625</v>
      </c>
      <c r="O28" s="87">
        <v>524</v>
      </c>
      <c r="P28" s="71">
        <v>0.0028349455733731525</v>
      </c>
    </row>
    <row r="29" ht="11.25">
      <c r="A29" s="8" t="s">
        <v>255</v>
      </c>
    </row>
    <row r="30" ht="11.25">
      <c r="A30" s="8" t="s">
        <v>212</v>
      </c>
    </row>
    <row r="31" ht="11.25">
      <c r="A31" s="8" t="s">
        <v>213</v>
      </c>
    </row>
    <row r="32" spans="1:16" ht="11.25">
      <c r="A32" s="241" t="s">
        <v>208</v>
      </c>
      <c r="B32" s="241"/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</row>
  </sheetData>
  <mergeCells count="14">
    <mergeCell ref="E6:F6"/>
    <mergeCell ref="G6:H6"/>
    <mergeCell ref="I6:J6"/>
    <mergeCell ref="K6:L6"/>
    <mergeCell ref="A32:P32"/>
    <mergeCell ref="M6:N6"/>
    <mergeCell ref="O6:P6"/>
    <mergeCell ref="A1:P1"/>
    <mergeCell ref="B5:B7"/>
    <mergeCell ref="A5:A6"/>
    <mergeCell ref="A2:P2"/>
    <mergeCell ref="A3:P3"/>
    <mergeCell ref="C5:P5"/>
    <mergeCell ref="C6:D6"/>
  </mergeCells>
  <hyperlinks>
    <hyperlink ref="A32" location="Indice!A1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showGridLines="0" zoomScale="75" zoomScaleNormal="75" workbookViewId="0" topLeftCell="A1">
      <selection activeCell="A1" sqref="A1:P1"/>
    </sheetView>
  </sheetViews>
  <sheetFormatPr defaultColWidth="9.140625" defaultRowHeight="12.75"/>
  <cols>
    <col min="1" max="1" width="10.57421875" style="8" customWidth="1"/>
    <col min="2" max="2" width="60.28125" style="8" customWidth="1"/>
    <col min="3" max="3" width="7.8515625" style="8" customWidth="1"/>
    <col min="4" max="4" width="5.7109375" style="8" customWidth="1"/>
    <col min="5" max="5" width="7.7109375" style="8" customWidth="1"/>
    <col min="6" max="6" width="5.7109375" style="8" customWidth="1"/>
    <col min="7" max="7" width="7.7109375" style="8" customWidth="1"/>
    <col min="8" max="8" width="5.7109375" style="8" customWidth="1"/>
    <col min="9" max="9" width="7.7109375" style="8" customWidth="1"/>
    <col min="10" max="10" width="5.7109375" style="8" customWidth="1"/>
    <col min="11" max="11" width="7.7109375" style="8" customWidth="1"/>
    <col min="12" max="12" width="5.7109375" style="8" customWidth="1"/>
    <col min="13" max="13" width="7.7109375" style="8" customWidth="1"/>
    <col min="14" max="14" width="5.7109375" style="8" customWidth="1"/>
    <col min="15" max="15" width="8.7109375" style="8" customWidth="1"/>
    <col min="16" max="16" width="5.7109375" style="8" customWidth="1"/>
    <col min="17" max="16384" width="11.421875" style="8" customWidth="1"/>
  </cols>
  <sheetData>
    <row r="1" spans="1:16" ht="11.25">
      <c r="A1" s="242" t="s">
        <v>291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</row>
    <row r="2" spans="1:16" ht="11.25">
      <c r="A2" s="252" t="s">
        <v>198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</row>
    <row r="3" spans="1:16" ht="11.25">
      <c r="A3" s="252" t="s">
        <v>217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</row>
    <row r="4" spans="1:16" ht="12" thickBot="1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ht="13.5" customHeight="1" thickBot="1">
      <c r="A5" s="234" t="s">
        <v>41</v>
      </c>
      <c r="B5" s="254" t="s">
        <v>174</v>
      </c>
      <c r="C5" s="236" t="s">
        <v>43</v>
      </c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</row>
    <row r="6" spans="1:16" ht="12.75" customHeight="1">
      <c r="A6" s="235"/>
      <c r="B6" s="256"/>
      <c r="C6" s="237" t="s">
        <v>177</v>
      </c>
      <c r="D6" s="237"/>
      <c r="E6" s="232" t="s">
        <v>47</v>
      </c>
      <c r="F6" s="232"/>
      <c r="G6" s="233" t="s">
        <v>48</v>
      </c>
      <c r="H6" s="233"/>
      <c r="I6" s="245" t="s">
        <v>44</v>
      </c>
      <c r="J6" s="245"/>
      <c r="K6" s="245" t="s">
        <v>45</v>
      </c>
      <c r="L6" s="245"/>
      <c r="M6" s="245" t="s">
        <v>46</v>
      </c>
      <c r="N6" s="245"/>
      <c r="O6" s="246" t="s">
        <v>1</v>
      </c>
      <c r="P6" s="251"/>
    </row>
    <row r="7" spans="1:16" ht="13.5" customHeight="1" thickBot="1">
      <c r="A7" s="65" t="s">
        <v>42</v>
      </c>
      <c r="B7" s="255"/>
      <c r="C7" s="52"/>
      <c r="D7" s="52" t="s">
        <v>40</v>
      </c>
      <c r="E7" s="52"/>
      <c r="F7" s="52" t="s">
        <v>40</v>
      </c>
      <c r="G7" s="52"/>
      <c r="H7" s="52" t="s">
        <v>40</v>
      </c>
      <c r="I7" s="52"/>
      <c r="J7" s="52" t="s">
        <v>40</v>
      </c>
      <c r="K7" s="52"/>
      <c r="L7" s="52" t="s">
        <v>40</v>
      </c>
      <c r="M7" s="52"/>
      <c r="N7" s="52" t="s">
        <v>40</v>
      </c>
      <c r="O7" s="52"/>
      <c r="P7" s="78" t="s">
        <v>40</v>
      </c>
    </row>
    <row r="8" spans="1:16" ht="11.25">
      <c r="A8" s="65" t="s">
        <v>1</v>
      </c>
      <c r="B8" s="86"/>
      <c r="C8" s="207">
        <v>10850</v>
      </c>
      <c r="D8" s="201">
        <v>1</v>
      </c>
      <c r="E8" s="207">
        <v>11738</v>
      </c>
      <c r="F8" s="201">
        <v>1</v>
      </c>
      <c r="G8" s="207">
        <v>15262</v>
      </c>
      <c r="H8" s="201">
        <v>1</v>
      </c>
      <c r="I8" s="207">
        <v>39769</v>
      </c>
      <c r="J8" s="201">
        <v>1</v>
      </c>
      <c r="K8" s="207">
        <v>27719</v>
      </c>
      <c r="L8" s="201">
        <v>1</v>
      </c>
      <c r="M8" s="207">
        <v>11857</v>
      </c>
      <c r="N8" s="201">
        <v>1</v>
      </c>
      <c r="O8" s="207">
        <v>117195</v>
      </c>
      <c r="P8" s="202">
        <v>1</v>
      </c>
    </row>
    <row r="9" spans="1:16" ht="11.25">
      <c r="A9" s="68" t="s">
        <v>29</v>
      </c>
      <c r="B9" s="28" t="s">
        <v>10</v>
      </c>
      <c r="C9" s="28">
        <v>539</v>
      </c>
      <c r="D9" s="60">
        <v>0.04967741935483871</v>
      </c>
      <c r="E9" s="59">
        <v>1061</v>
      </c>
      <c r="F9" s="60">
        <v>0.09039018572158801</v>
      </c>
      <c r="G9" s="59">
        <v>2578</v>
      </c>
      <c r="H9" s="60">
        <v>0.1689162626130258</v>
      </c>
      <c r="I9" s="59">
        <v>6980</v>
      </c>
      <c r="J9" s="60">
        <v>0.17551359098795544</v>
      </c>
      <c r="K9" s="59">
        <v>4687</v>
      </c>
      <c r="L9" s="60">
        <v>0.1690897940041127</v>
      </c>
      <c r="M9" s="59">
        <v>1354</v>
      </c>
      <c r="N9" s="60">
        <v>0.11419414691743274</v>
      </c>
      <c r="O9" s="59">
        <v>17199</v>
      </c>
      <c r="P9" s="69">
        <v>0.14675540765391015</v>
      </c>
    </row>
    <row r="10" spans="1:16" ht="11.25">
      <c r="A10" s="68" t="s">
        <v>20</v>
      </c>
      <c r="B10" s="28" t="s">
        <v>3</v>
      </c>
      <c r="C10" s="28">
        <v>93</v>
      </c>
      <c r="D10" s="60">
        <v>0.008571428571428572</v>
      </c>
      <c r="E10" s="59">
        <v>495</v>
      </c>
      <c r="F10" s="60">
        <v>0.042170727551542</v>
      </c>
      <c r="G10" s="59">
        <v>996</v>
      </c>
      <c r="H10" s="60">
        <v>0.06526012318175861</v>
      </c>
      <c r="I10" s="59">
        <v>3904</v>
      </c>
      <c r="J10" s="60">
        <v>0.09816691392793382</v>
      </c>
      <c r="K10" s="59">
        <v>5510</v>
      </c>
      <c r="L10" s="60">
        <v>0.19878061979147876</v>
      </c>
      <c r="M10" s="28">
        <v>3121</v>
      </c>
      <c r="N10" s="60">
        <v>0.26322003879564815</v>
      </c>
      <c r="O10" s="59">
        <v>14119</v>
      </c>
      <c r="P10" s="69">
        <v>0.12047442297026324</v>
      </c>
    </row>
    <row r="11" spans="1:16" ht="11.25">
      <c r="A11" s="68" t="s">
        <v>28</v>
      </c>
      <c r="B11" s="28" t="s">
        <v>9</v>
      </c>
      <c r="C11" s="28">
        <v>1236</v>
      </c>
      <c r="D11" s="60">
        <v>0.11391705069124423</v>
      </c>
      <c r="E11" s="59">
        <v>3962</v>
      </c>
      <c r="F11" s="60">
        <v>0.337536207190322</v>
      </c>
      <c r="G11" s="59">
        <v>3340</v>
      </c>
      <c r="H11" s="60">
        <v>0.21884418817979295</v>
      </c>
      <c r="I11" s="59">
        <v>2829</v>
      </c>
      <c r="J11" s="60">
        <v>0.07113580929869999</v>
      </c>
      <c r="K11" s="59">
        <v>1032</v>
      </c>
      <c r="L11" s="60">
        <v>0.037230780331180775</v>
      </c>
      <c r="M11" s="59">
        <v>697</v>
      </c>
      <c r="N11" s="60">
        <v>0.058783840769165895</v>
      </c>
      <c r="O11" s="59">
        <v>13096</v>
      </c>
      <c r="P11" s="69">
        <v>0.11174538162890908</v>
      </c>
    </row>
    <row r="12" spans="1:16" ht="11.25">
      <c r="A12" s="68" t="s">
        <v>32</v>
      </c>
      <c r="B12" s="28" t="s">
        <v>13</v>
      </c>
      <c r="C12" s="28">
        <v>283</v>
      </c>
      <c r="D12" s="60">
        <v>0.02608294930875576</v>
      </c>
      <c r="E12" s="28">
        <v>1323</v>
      </c>
      <c r="F12" s="60">
        <v>0.11271085363775771</v>
      </c>
      <c r="G12" s="28">
        <v>1805</v>
      </c>
      <c r="H12" s="60">
        <v>0.11826759271393002</v>
      </c>
      <c r="I12" s="59">
        <v>4496</v>
      </c>
      <c r="J12" s="60">
        <v>0.11305288038421886</v>
      </c>
      <c r="K12" s="59">
        <v>2801</v>
      </c>
      <c r="L12" s="60">
        <v>0.10104982142212923</v>
      </c>
      <c r="M12" s="59">
        <v>1244</v>
      </c>
      <c r="N12" s="60">
        <v>0.10491692670996036</v>
      </c>
      <c r="O12" s="59">
        <v>11952</v>
      </c>
      <c r="P12" s="69">
        <v>0.10198387303212594</v>
      </c>
    </row>
    <row r="13" spans="1:16" ht="11.25">
      <c r="A13" s="68" t="s">
        <v>37</v>
      </c>
      <c r="B13" s="28" t="s">
        <v>261</v>
      </c>
      <c r="C13" s="28">
        <v>169</v>
      </c>
      <c r="D13" s="60">
        <v>0.015576036866359447</v>
      </c>
      <c r="E13" s="59">
        <v>1107</v>
      </c>
      <c r="F13" s="60">
        <v>0.09430908161526666</v>
      </c>
      <c r="G13" s="59">
        <v>2065</v>
      </c>
      <c r="H13" s="60">
        <v>0.13530336784169833</v>
      </c>
      <c r="I13" s="59">
        <v>4996</v>
      </c>
      <c r="J13" s="60">
        <v>0.12562548718851366</v>
      </c>
      <c r="K13" s="59">
        <v>1454</v>
      </c>
      <c r="L13" s="60">
        <v>0.052454994768931056</v>
      </c>
      <c r="M13" s="28">
        <v>469</v>
      </c>
      <c r="N13" s="60">
        <v>0.039554693430041324</v>
      </c>
      <c r="O13" s="59">
        <v>10260</v>
      </c>
      <c r="P13" s="69">
        <v>0.08754639703059004</v>
      </c>
    </row>
    <row r="14" spans="1:16" ht="11.25">
      <c r="A14" s="68" t="s">
        <v>27</v>
      </c>
      <c r="B14" s="28" t="s">
        <v>8</v>
      </c>
      <c r="C14" s="28">
        <v>100</v>
      </c>
      <c r="D14" s="60">
        <v>0.009216589861751152</v>
      </c>
      <c r="E14" s="28">
        <v>55</v>
      </c>
      <c r="F14" s="60">
        <v>0.0046856363946157775</v>
      </c>
      <c r="G14" s="28">
        <v>215</v>
      </c>
      <c r="H14" s="60">
        <v>0.014087275586423798</v>
      </c>
      <c r="I14" s="59">
        <v>2445</v>
      </c>
      <c r="J14" s="60">
        <v>0.06148004727300158</v>
      </c>
      <c r="K14" s="59">
        <v>3606</v>
      </c>
      <c r="L14" s="60">
        <v>0.13009127313395144</v>
      </c>
      <c r="M14" s="28">
        <v>1960</v>
      </c>
      <c r="N14" s="60">
        <v>0.1653031964240533</v>
      </c>
      <c r="O14" s="59">
        <v>8381</v>
      </c>
      <c r="P14" s="69">
        <v>0.07151328981611843</v>
      </c>
    </row>
    <row r="15" spans="1:16" ht="11.25">
      <c r="A15" s="68" t="s">
        <v>31</v>
      </c>
      <c r="B15" s="28" t="s">
        <v>12</v>
      </c>
      <c r="C15" s="28">
        <v>128</v>
      </c>
      <c r="D15" s="60">
        <v>0.011797235023041475</v>
      </c>
      <c r="E15" s="28">
        <v>94</v>
      </c>
      <c r="F15" s="60">
        <v>0.008008178565343329</v>
      </c>
      <c r="G15" s="28">
        <v>389</v>
      </c>
      <c r="H15" s="60">
        <v>0.02548814047962259</v>
      </c>
      <c r="I15" s="59">
        <v>4080</v>
      </c>
      <c r="J15" s="60">
        <v>0.10259247152304558</v>
      </c>
      <c r="K15" s="59">
        <v>2344</v>
      </c>
      <c r="L15" s="60">
        <v>0.08456293517082146</v>
      </c>
      <c r="M15" s="59">
        <v>544</v>
      </c>
      <c r="N15" s="60">
        <v>0.04588007084422704</v>
      </c>
      <c r="O15" s="59">
        <v>7579</v>
      </c>
      <c r="P15" s="69">
        <v>0.0646699944536883</v>
      </c>
    </row>
    <row r="16" spans="1:16" ht="11.25">
      <c r="A16" s="68" t="s">
        <v>34</v>
      </c>
      <c r="B16" s="28" t="s">
        <v>15</v>
      </c>
      <c r="C16" s="28">
        <v>5192</v>
      </c>
      <c r="D16" s="60">
        <v>0.4785253456221198</v>
      </c>
      <c r="E16" s="28">
        <v>88</v>
      </c>
      <c r="F16" s="60">
        <v>0.0074970182313852446</v>
      </c>
      <c r="G16" s="59">
        <v>19</v>
      </c>
      <c r="H16" s="60">
        <v>0.0012449220285676845</v>
      </c>
      <c r="I16" s="59">
        <v>69</v>
      </c>
      <c r="J16" s="60">
        <v>0.0017350197389926828</v>
      </c>
      <c r="K16" s="59">
        <v>42</v>
      </c>
      <c r="L16" s="60">
        <v>0.0015152061762689851</v>
      </c>
      <c r="M16" s="28">
        <v>24</v>
      </c>
      <c r="N16" s="60">
        <v>0.002024120772539428</v>
      </c>
      <c r="O16" s="59">
        <v>5434</v>
      </c>
      <c r="P16" s="69">
        <v>0.04636716583471991</v>
      </c>
    </row>
    <row r="17" spans="1:16" ht="11.25">
      <c r="A17" s="68" t="s">
        <v>36</v>
      </c>
      <c r="B17" s="28" t="s">
        <v>172</v>
      </c>
      <c r="C17" s="28">
        <v>941</v>
      </c>
      <c r="D17" s="60">
        <v>0.08672811059907834</v>
      </c>
      <c r="E17" s="28">
        <v>656</v>
      </c>
      <c r="F17" s="60">
        <v>0.055886863179417275</v>
      </c>
      <c r="G17" s="28">
        <v>730</v>
      </c>
      <c r="H17" s="60">
        <v>0.047831214781811036</v>
      </c>
      <c r="I17" s="59">
        <v>1481</v>
      </c>
      <c r="J17" s="60">
        <v>0.0372400613543212</v>
      </c>
      <c r="K17" s="28">
        <v>1020</v>
      </c>
      <c r="L17" s="60">
        <v>0.03679786428081821</v>
      </c>
      <c r="M17" s="28">
        <v>426</v>
      </c>
      <c r="N17" s="60">
        <v>0.03592814371257485</v>
      </c>
      <c r="O17" s="59">
        <v>5254</v>
      </c>
      <c r="P17" s="69">
        <v>0.044831264132428855</v>
      </c>
    </row>
    <row r="18" spans="1:16" ht="11.25">
      <c r="A18" s="68" t="s">
        <v>25</v>
      </c>
      <c r="B18" s="28" t="s">
        <v>7</v>
      </c>
      <c r="C18" s="28">
        <v>44</v>
      </c>
      <c r="D18" s="60">
        <v>0.004055299539170507</v>
      </c>
      <c r="E18" s="28">
        <v>163</v>
      </c>
      <c r="F18" s="60">
        <v>0.013886522405861305</v>
      </c>
      <c r="G18" s="28">
        <v>134</v>
      </c>
      <c r="H18" s="60">
        <v>0.008779976412003669</v>
      </c>
      <c r="I18" s="28">
        <v>2123</v>
      </c>
      <c r="J18" s="60">
        <v>0.053383288491035734</v>
      </c>
      <c r="K18" s="28">
        <v>1252</v>
      </c>
      <c r="L18" s="60">
        <v>0.045167574587827844</v>
      </c>
      <c r="M18" s="28">
        <v>779</v>
      </c>
      <c r="N18" s="60">
        <v>0.06569958674200894</v>
      </c>
      <c r="O18" s="59">
        <v>4495</v>
      </c>
      <c r="P18" s="69">
        <v>0.03835487862110158</v>
      </c>
    </row>
    <row r="19" spans="1:16" ht="11.25">
      <c r="A19" s="68" t="s">
        <v>38</v>
      </c>
      <c r="B19" s="28" t="s">
        <v>18</v>
      </c>
      <c r="C19" s="28">
        <v>725</v>
      </c>
      <c r="D19" s="60">
        <v>0.06682027649769585</v>
      </c>
      <c r="E19" s="28">
        <v>507</v>
      </c>
      <c r="F19" s="60">
        <v>0.04319304821945817</v>
      </c>
      <c r="G19" s="28">
        <v>727</v>
      </c>
      <c r="H19" s="60">
        <v>0.0476346481457214</v>
      </c>
      <c r="I19" s="59">
        <v>1201</v>
      </c>
      <c r="J19" s="60">
        <v>0.030199401543916114</v>
      </c>
      <c r="K19" s="28">
        <v>816</v>
      </c>
      <c r="L19" s="60">
        <v>0.02943829142465457</v>
      </c>
      <c r="M19" s="28">
        <v>328</v>
      </c>
      <c r="N19" s="60">
        <v>0.027662983891372186</v>
      </c>
      <c r="O19" s="59">
        <v>4304</v>
      </c>
      <c r="P19" s="69">
        <v>0.03672511625922607</v>
      </c>
    </row>
    <row r="20" spans="1:16" ht="11.25">
      <c r="A20" s="68" t="s">
        <v>19</v>
      </c>
      <c r="B20" s="28" t="s">
        <v>2</v>
      </c>
      <c r="C20" s="28">
        <v>402</v>
      </c>
      <c r="D20" s="60">
        <v>0.03705069124423963</v>
      </c>
      <c r="E20" s="28">
        <v>1014</v>
      </c>
      <c r="F20" s="60">
        <v>0.08638609643891634</v>
      </c>
      <c r="G20" s="28">
        <v>653</v>
      </c>
      <c r="H20" s="60">
        <v>0.04278600445551042</v>
      </c>
      <c r="I20" s="28">
        <v>1024</v>
      </c>
      <c r="J20" s="60">
        <v>0.025748698735195755</v>
      </c>
      <c r="K20" s="28">
        <v>406</v>
      </c>
      <c r="L20" s="60">
        <v>0.014646993037266857</v>
      </c>
      <c r="M20" s="28">
        <v>125</v>
      </c>
      <c r="N20" s="60">
        <v>0.010542295690309521</v>
      </c>
      <c r="O20" s="59">
        <v>3624</v>
      </c>
      <c r="P20" s="69">
        <v>0.030922820939459875</v>
      </c>
    </row>
    <row r="21" spans="1:16" ht="11.25">
      <c r="A21" s="68" t="s">
        <v>24</v>
      </c>
      <c r="B21" s="28" t="s">
        <v>6</v>
      </c>
      <c r="C21" s="59">
        <v>76</v>
      </c>
      <c r="D21" s="60">
        <v>0.007004608294930876</v>
      </c>
      <c r="E21" s="28">
        <v>241</v>
      </c>
      <c r="F21" s="60">
        <v>0.020531606747316408</v>
      </c>
      <c r="G21" s="28">
        <v>300</v>
      </c>
      <c r="H21" s="60">
        <v>0.01965666360896344</v>
      </c>
      <c r="I21" s="28">
        <v>1291</v>
      </c>
      <c r="J21" s="60">
        <v>0.03246247076868918</v>
      </c>
      <c r="K21" s="28">
        <v>1159</v>
      </c>
      <c r="L21" s="60">
        <v>0.04181247519751795</v>
      </c>
      <c r="M21" s="28">
        <v>277</v>
      </c>
      <c r="N21" s="60">
        <v>0.023361727249725902</v>
      </c>
      <c r="O21" s="59">
        <v>3344</v>
      </c>
      <c r="P21" s="69">
        <v>0.02853364051367379</v>
      </c>
    </row>
    <row r="22" spans="1:16" ht="11.25">
      <c r="A22" s="68" t="s">
        <v>30</v>
      </c>
      <c r="B22" s="28" t="s">
        <v>11</v>
      </c>
      <c r="C22" s="28">
        <v>55</v>
      </c>
      <c r="D22" s="60">
        <v>0.005069124423963134</v>
      </c>
      <c r="E22" s="28">
        <v>171</v>
      </c>
      <c r="F22" s="60">
        <v>0.014568069517805418</v>
      </c>
      <c r="G22" s="28">
        <v>336</v>
      </c>
      <c r="H22" s="60">
        <v>0.02201546324203905</v>
      </c>
      <c r="I22" s="28">
        <v>858</v>
      </c>
      <c r="J22" s="60">
        <v>0.02157459327616988</v>
      </c>
      <c r="K22" s="28">
        <v>400</v>
      </c>
      <c r="L22" s="60">
        <v>0.014430535012085573</v>
      </c>
      <c r="M22" s="28">
        <v>91</v>
      </c>
      <c r="N22" s="60">
        <v>0.007674791262545332</v>
      </c>
      <c r="O22" s="59">
        <v>1911</v>
      </c>
      <c r="P22" s="69">
        <v>0.016306156405990018</v>
      </c>
    </row>
    <row r="23" spans="1:16" ht="11.25">
      <c r="A23" s="68" t="s">
        <v>35</v>
      </c>
      <c r="B23" s="28" t="s">
        <v>16</v>
      </c>
      <c r="C23" s="28">
        <v>304</v>
      </c>
      <c r="D23" s="60">
        <v>0.028018433179723502</v>
      </c>
      <c r="E23" s="28">
        <v>515</v>
      </c>
      <c r="F23" s="60">
        <v>0.04387459533140228</v>
      </c>
      <c r="G23" s="28">
        <v>417</v>
      </c>
      <c r="H23" s="60">
        <v>0.02732276241645918</v>
      </c>
      <c r="I23" s="28">
        <v>318</v>
      </c>
      <c r="J23" s="60">
        <v>0.007996177927531494</v>
      </c>
      <c r="K23" s="28">
        <v>137</v>
      </c>
      <c r="L23" s="60">
        <v>0.004942458241639309</v>
      </c>
      <c r="M23" s="28">
        <v>68</v>
      </c>
      <c r="N23" s="60">
        <v>0.00573500885552838</v>
      </c>
      <c r="O23" s="59">
        <v>1759</v>
      </c>
      <c r="P23" s="69">
        <v>0.015009172746277572</v>
      </c>
    </row>
    <row r="24" spans="1:16" ht="11.25">
      <c r="A24" s="68" t="s">
        <v>22</v>
      </c>
      <c r="B24" s="28" t="s">
        <v>4</v>
      </c>
      <c r="C24" s="28">
        <v>172</v>
      </c>
      <c r="D24" s="60">
        <v>0.015852534562211983</v>
      </c>
      <c r="E24" s="28">
        <v>63</v>
      </c>
      <c r="F24" s="60">
        <v>0.005367183506559891</v>
      </c>
      <c r="G24" s="28">
        <v>134</v>
      </c>
      <c r="H24" s="60">
        <v>0.008779976412003669</v>
      </c>
      <c r="I24" s="28">
        <v>501</v>
      </c>
      <c r="J24" s="60">
        <v>0.012597752017903393</v>
      </c>
      <c r="K24" s="28">
        <v>554</v>
      </c>
      <c r="L24" s="60">
        <v>0.019986290991738518</v>
      </c>
      <c r="M24" s="28">
        <v>220</v>
      </c>
      <c r="N24" s="60">
        <v>0.018554440414944758</v>
      </c>
      <c r="O24" s="59">
        <v>1644</v>
      </c>
      <c r="P24" s="69">
        <v>0.014027902214258288</v>
      </c>
    </row>
    <row r="25" spans="1:16" ht="11.25">
      <c r="A25" s="68" t="s">
        <v>23</v>
      </c>
      <c r="B25" s="28" t="s">
        <v>5</v>
      </c>
      <c r="C25" s="28">
        <v>74</v>
      </c>
      <c r="D25" s="60">
        <v>0.0068202764976958525</v>
      </c>
      <c r="E25" s="28">
        <v>9</v>
      </c>
      <c r="F25" s="60">
        <v>0.0007667405009371273</v>
      </c>
      <c r="G25" s="28">
        <v>60</v>
      </c>
      <c r="H25" s="60">
        <v>0.003931332721792687</v>
      </c>
      <c r="I25" s="28">
        <v>780</v>
      </c>
      <c r="J25" s="60">
        <v>0.019613266614699892</v>
      </c>
      <c r="K25" s="28">
        <v>244</v>
      </c>
      <c r="L25" s="60">
        <v>0.0088026263573722</v>
      </c>
      <c r="M25" s="28">
        <v>33</v>
      </c>
      <c r="N25" s="60">
        <v>0.0027831660622417136</v>
      </c>
      <c r="O25" s="59">
        <v>1200</v>
      </c>
      <c r="P25" s="69">
        <v>0.010239344681940356</v>
      </c>
    </row>
    <row r="26" spans="1:16" ht="11.25">
      <c r="A26" s="68" t="s">
        <v>26</v>
      </c>
      <c r="B26" s="28" t="s">
        <v>216</v>
      </c>
      <c r="C26" s="28">
        <v>19</v>
      </c>
      <c r="D26" s="60">
        <v>0.001751152073732719</v>
      </c>
      <c r="E26" s="28">
        <v>117</v>
      </c>
      <c r="F26" s="60">
        <v>0.009967626512182654</v>
      </c>
      <c r="G26" s="28">
        <v>212</v>
      </c>
      <c r="H26" s="60">
        <v>0.013890708950334164</v>
      </c>
      <c r="I26" s="28">
        <v>217</v>
      </c>
      <c r="J26" s="60">
        <v>0.005456511353063944</v>
      </c>
      <c r="K26" s="28">
        <v>162</v>
      </c>
      <c r="L26" s="60">
        <v>0.005844366679894657</v>
      </c>
      <c r="M26" s="28">
        <v>32</v>
      </c>
      <c r="N26" s="60">
        <v>0.0026988276967192374</v>
      </c>
      <c r="O26" s="28">
        <v>759</v>
      </c>
      <c r="P26" s="69">
        <v>0.006476385511327275</v>
      </c>
    </row>
    <row r="27" spans="1:16" ht="11.25">
      <c r="A27" s="68" t="s">
        <v>21</v>
      </c>
      <c r="B27" s="28" t="s">
        <v>173</v>
      </c>
      <c r="C27" s="28">
        <v>29</v>
      </c>
      <c r="D27" s="60">
        <v>0.002672811059907834</v>
      </c>
      <c r="E27" s="28">
        <v>70</v>
      </c>
      <c r="F27" s="60">
        <v>0.00596353722951099</v>
      </c>
      <c r="G27" s="28">
        <v>134</v>
      </c>
      <c r="H27" s="60">
        <v>0.008779976412003669</v>
      </c>
      <c r="I27" s="28">
        <v>90</v>
      </c>
      <c r="J27" s="60">
        <v>0.0022630692247730642</v>
      </c>
      <c r="K27" s="28">
        <v>66</v>
      </c>
      <c r="L27" s="60">
        <v>0.0023810382769941197</v>
      </c>
      <c r="M27" s="28">
        <v>57</v>
      </c>
      <c r="N27" s="60">
        <v>0.004807286834781142</v>
      </c>
      <c r="O27" s="28">
        <v>446</v>
      </c>
      <c r="P27" s="69">
        <v>0.003805623106787832</v>
      </c>
    </row>
    <row r="28" spans="1:16" ht="12" thickBot="1">
      <c r="A28" s="70"/>
      <c r="B28" s="61" t="s">
        <v>209</v>
      </c>
      <c r="C28" s="61">
        <v>269</v>
      </c>
      <c r="D28" s="16">
        <v>0.024792626728110598</v>
      </c>
      <c r="E28" s="61">
        <v>27</v>
      </c>
      <c r="F28" s="16">
        <v>0.002300221502811382</v>
      </c>
      <c r="G28" s="61">
        <v>18</v>
      </c>
      <c r="H28" s="16">
        <v>0.0011793998165378064</v>
      </c>
      <c r="I28" s="61">
        <v>86</v>
      </c>
      <c r="J28" s="16">
        <v>0.002162488370338706</v>
      </c>
      <c r="K28" s="61">
        <v>27</v>
      </c>
      <c r="L28" s="16">
        <v>0.0009740611133157762</v>
      </c>
      <c r="M28" s="61">
        <v>8</v>
      </c>
      <c r="N28" s="16">
        <v>0.0006747069241798094</v>
      </c>
      <c r="O28" s="61">
        <v>435</v>
      </c>
      <c r="P28" s="71">
        <v>0.003711762447203379</v>
      </c>
    </row>
    <row r="29" ht="11.25">
      <c r="A29" s="8" t="s">
        <v>255</v>
      </c>
    </row>
    <row r="30" ht="11.25">
      <c r="A30" s="8" t="s">
        <v>212</v>
      </c>
    </row>
    <row r="31" ht="11.25">
      <c r="A31" s="8" t="s">
        <v>213</v>
      </c>
    </row>
    <row r="32" spans="1:16" ht="11.25">
      <c r="A32" s="241" t="s">
        <v>208</v>
      </c>
      <c r="B32" s="241"/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</row>
  </sheetData>
  <mergeCells count="14">
    <mergeCell ref="E6:F6"/>
    <mergeCell ref="G6:H6"/>
    <mergeCell ref="I6:J6"/>
    <mergeCell ref="K6:L6"/>
    <mergeCell ref="M6:N6"/>
    <mergeCell ref="O6:P6"/>
    <mergeCell ref="A1:P1"/>
    <mergeCell ref="A32:P32"/>
    <mergeCell ref="B5:B7"/>
    <mergeCell ref="A5:A6"/>
    <mergeCell ref="A2:P2"/>
    <mergeCell ref="A3:P3"/>
    <mergeCell ref="C5:P5"/>
    <mergeCell ref="C6:D6"/>
  </mergeCells>
  <hyperlinks>
    <hyperlink ref="A32" location="Indice!A1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showGridLines="0" zoomScale="75" zoomScaleNormal="75" workbookViewId="0" topLeftCell="A1">
      <selection activeCell="A5" sqref="A5:F5"/>
    </sheetView>
  </sheetViews>
  <sheetFormatPr defaultColWidth="9.140625" defaultRowHeight="12.75"/>
  <cols>
    <col min="1" max="1" width="3.140625" style="8" bestFit="1" customWidth="1"/>
    <col min="2" max="2" width="17.28125" style="8" bestFit="1" customWidth="1"/>
    <col min="3" max="3" width="62.00390625" style="8" bestFit="1" customWidth="1"/>
    <col min="4" max="4" width="12.7109375" style="36" bestFit="1" customWidth="1"/>
    <col min="5" max="5" width="12.00390625" style="36" bestFit="1" customWidth="1"/>
    <col min="6" max="6" width="9.140625" style="37" customWidth="1"/>
    <col min="7" max="16384" width="11.421875" style="8" customWidth="1"/>
  </cols>
  <sheetData>
    <row r="1" spans="1:6" ht="11.25">
      <c r="A1" s="242" t="s">
        <v>292</v>
      </c>
      <c r="B1" s="242"/>
      <c r="C1" s="242"/>
      <c r="D1" s="242"/>
      <c r="E1" s="242"/>
      <c r="F1" s="242"/>
    </row>
    <row r="2" spans="1:7" ht="12.75" customHeight="1">
      <c r="A2" s="252" t="s">
        <v>262</v>
      </c>
      <c r="B2" s="252"/>
      <c r="C2" s="252"/>
      <c r="D2" s="252"/>
      <c r="E2" s="252"/>
      <c r="F2" s="252"/>
      <c r="G2" s="9"/>
    </row>
    <row r="3" spans="1:6" ht="12.75" customHeight="1" thickBot="1">
      <c r="A3" s="17"/>
      <c r="B3" s="17"/>
      <c r="C3" s="17"/>
      <c r="D3" s="23"/>
      <c r="E3" s="23"/>
      <c r="F3" s="24"/>
    </row>
    <row r="4" spans="1:7" ht="41.25" customHeight="1">
      <c r="A4" s="91"/>
      <c r="B4" s="100" t="s">
        <v>226</v>
      </c>
      <c r="C4" s="101" t="s">
        <v>174</v>
      </c>
      <c r="D4" s="102" t="s">
        <v>39</v>
      </c>
      <c r="E4" s="102" t="s">
        <v>241</v>
      </c>
      <c r="F4" s="103" t="s">
        <v>40</v>
      </c>
      <c r="G4" s="12"/>
    </row>
    <row r="5" spans="1:6" ht="11.25">
      <c r="A5" s="92"/>
      <c r="B5" s="53" t="s">
        <v>134</v>
      </c>
      <c r="C5" s="53" t="s">
        <v>1</v>
      </c>
      <c r="D5" s="208">
        <v>184836</v>
      </c>
      <c r="E5" s="208">
        <v>13695.739519437142</v>
      </c>
      <c r="F5" s="209">
        <v>1</v>
      </c>
    </row>
    <row r="6" spans="1:6" ht="11.25">
      <c r="A6" s="104">
        <v>1</v>
      </c>
      <c r="B6" s="21" t="s">
        <v>100</v>
      </c>
      <c r="C6" s="40" t="s">
        <v>101</v>
      </c>
      <c r="D6" s="41">
        <v>28033</v>
      </c>
      <c r="E6" s="41">
        <v>2077.1530759612924</v>
      </c>
      <c r="F6" s="105">
        <v>0.15166417797398776</v>
      </c>
    </row>
    <row r="7" spans="1:6" ht="11.25">
      <c r="A7" s="96">
        <v>2</v>
      </c>
      <c r="B7" s="28" t="s">
        <v>98</v>
      </c>
      <c r="C7" s="29" t="s">
        <v>99</v>
      </c>
      <c r="D7" s="30">
        <v>15221</v>
      </c>
      <c r="E7" s="30">
        <v>1127.8260253703431</v>
      </c>
      <c r="F7" s="97">
        <v>0.082348676664719</v>
      </c>
    </row>
    <row r="8" spans="1:6" ht="11.25">
      <c r="A8" s="96">
        <v>3</v>
      </c>
      <c r="B8" s="28" t="s">
        <v>51</v>
      </c>
      <c r="C8" s="29" t="s">
        <v>52</v>
      </c>
      <c r="D8" s="30">
        <v>13997</v>
      </c>
      <c r="E8" s="30">
        <v>1037.131652132494</v>
      </c>
      <c r="F8" s="97">
        <v>0.07572659005821376</v>
      </c>
    </row>
    <row r="9" spans="1:6" ht="11.25">
      <c r="A9" s="96"/>
      <c r="B9" s="106" t="s">
        <v>117</v>
      </c>
      <c r="C9" s="107" t="s">
        <v>179</v>
      </c>
      <c r="D9" s="30">
        <v>5586</v>
      </c>
      <c r="E9" s="30">
        <v>413.90422296292866</v>
      </c>
      <c r="F9" s="97"/>
    </row>
    <row r="10" spans="1:6" ht="11.25">
      <c r="A10" s="96"/>
      <c r="B10" s="106" t="s">
        <v>116</v>
      </c>
      <c r="C10" s="107" t="s">
        <v>180</v>
      </c>
      <c r="D10" s="30">
        <v>1090</v>
      </c>
      <c r="E10" s="30">
        <v>80.76541407618909</v>
      </c>
      <c r="F10" s="97"/>
    </row>
    <row r="11" spans="1:6" ht="11.25">
      <c r="A11" s="96"/>
      <c r="B11" s="106" t="s">
        <v>121</v>
      </c>
      <c r="C11" s="107" t="s">
        <v>122</v>
      </c>
      <c r="D11" s="30">
        <v>681</v>
      </c>
      <c r="E11" s="30">
        <v>50.459859620077765</v>
      </c>
      <c r="F11" s="97"/>
    </row>
    <row r="12" spans="1:6" ht="11.25">
      <c r="A12" s="96"/>
      <c r="B12" s="106" t="s">
        <v>138</v>
      </c>
      <c r="C12" s="107" t="s">
        <v>218</v>
      </c>
      <c r="D12" s="30">
        <v>660</v>
      </c>
      <c r="E12" s="30">
        <v>48.9038287066833</v>
      </c>
      <c r="F12" s="97"/>
    </row>
    <row r="13" spans="1:6" ht="11.25">
      <c r="A13" s="96"/>
      <c r="B13" s="106" t="s">
        <v>119</v>
      </c>
      <c r="C13" s="107" t="s">
        <v>219</v>
      </c>
      <c r="D13" s="30">
        <v>650</v>
      </c>
      <c r="E13" s="30">
        <v>48.16286160506689</v>
      </c>
      <c r="F13" s="97"/>
    </row>
    <row r="14" spans="1:6" ht="11.25">
      <c r="A14" s="96"/>
      <c r="B14" s="106" t="s">
        <v>118</v>
      </c>
      <c r="C14" s="107" t="s">
        <v>181</v>
      </c>
      <c r="D14" s="30">
        <v>525</v>
      </c>
      <c r="E14" s="30">
        <v>38.90077283486171</v>
      </c>
      <c r="F14" s="97"/>
    </row>
    <row r="15" spans="1:10" ht="11.25">
      <c r="A15" s="96">
        <v>4</v>
      </c>
      <c r="B15" s="28" t="s">
        <v>112</v>
      </c>
      <c r="C15" s="29" t="s">
        <v>263</v>
      </c>
      <c r="D15" s="30">
        <v>7690</v>
      </c>
      <c r="E15" s="30">
        <v>569.8037011430221</v>
      </c>
      <c r="F15" s="97">
        <v>0.04160444934969378</v>
      </c>
      <c r="G15" s="26"/>
      <c r="J15" s="12"/>
    </row>
    <row r="16" spans="1:10" ht="11.25">
      <c r="A16" s="96"/>
      <c r="B16" s="106" t="s">
        <v>83</v>
      </c>
      <c r="C16" s="107" t="s">
        <v>178</v>
      </c>
      <c r="D16" s="30">
        <v>1096</v>
      </c>
      <c r="E16" s="30">
        <v>81.20999433715893</v>
      </c>
      <c r="F16" s="97"/>
      <c r="G16" s="26"/>
      <c r="J16" s="12"/>
    </row>
    <row r="17" spans="1:6" ht="11.25">
      <c r="A17" s="96">
        <v>5</v>
      </c>
      <c r="B17" s="28" t="s">
        <v>102</v>
      </c>
      <c r="C17" s="29" t="s">
        <v>17</v>
      </c>
      <c r="D17" s="30">
        <v>6542</v>
      </c>
      <c r="E17" s="30">
        <v>484.74067787745776</v>
      </c>
      <c r="F17" s="97">
        <v>0.03539353805535718</v>
      </c>
    </row>
    <row r="18" spans="1:6" ht="11.25">
      <c r="A18" s="96"/>
      <c r="B18" s="106" t="s">
        <v>103</v>
      </c>
      <c r="C18" s="107" t="s">
        <v>104</v>
      </c>
      <c r="D18" s="30">
        <v>4064</v>
      </c>
      <c r="E18" s="30">
        <v>301.12903009691047</v>
      </c>
      <c r="F18" s="97"/>
    </row>
    <row r="19" spans="1:10" ht="11.25">
      <c r="A19" s="96"/>
      <c r="B19" s="106" t="s">
        <v>146</v>
      </c>
      <c r="C19" s="107" t="s">
        <v>220</v>
      </c>
      <c r="D19" s="30">
        <v>1618</v>
      </c>
      <c r="E19" s="30">
        <v>119.88847704153572</v>
      </c>
      <c r="F19" s="97"/>
      <c r="J19" s="12"/>
    </row>
    <row r="20" spans="1:6" ht="11.25">
      <c r="A20" s="96">
        <v>6</v>
      </c>
      <c r="B20" s="28" t="s">
        <v>94</v>
      </c>
      <c r="C20" s="29" t="s">
        <v>95</v>
      </c>
      <c r="D20" s="30">
        <v>5528</v>
      </c>
      <c r="E20" s="30">
        <v>409.6066137735534</v>
      </c>
      <c r="F20" s="97">
        <v>0.029907593758791578</v>
      </c>
    </row>
    <row r="21" spans="1:7" ht="11.25">
      <c r="A21" s="96">
        <v>7</v>
      </c>
      <c r="B21" s="28" t="s">
        <v>111</v>
      </c>
      <c r="C21" s="29" t="s">
        <v>7</v>
      </c>
      <c r="D21" s="30">
        <v>5200</v>
      </c>
      <c r="E21" s="30">
        <v>385.3028928405351</v>
      </c>
      <c r="F21" s="97">
        <v>0.028133047674695405</v>
      </c>
      <c r="G21" s="26"/>
    </row>
    <row r="22" spans="1:6" ht="11.25">
      <c r="A22" s="96"/>
      <c r="B22" s="106" t="s">
        <v>60</v>
      </c>
      <c r="C22" s="107" t="s">
        <v>61</v>
      </c>
      <c r="D22" s="30">
        <v>1361</v>
      </c>
      <c r="E22" s="30">
        <v>100.84562252999389</v>
      </c>
      <c r="F22" s="97"/>
    </row>
    <row r="23" spans="1:6" ht="11.25">
      <c r="A23" s="96"/>
      <c r="B23" s="106" t="s">
        <v>144</v>
      </c>
      <c r="C23" s="107" t="s">
        <v>145</v>
      </c>
      <c r="D23" s="30">
        <v>119</v>
      </c>
      <c r="E23" s="30">
        <v>8.817508509235322</v>
      </c>
      <c r="F23" s="97"/>
    </row>
    <row r="24" spans="1:10" ht="11.25">
      <c r="A24" s="96">
        <v>8</v>
      </c>
      <c r="B24" s="28" t="s">
        <v>79</v>
      </c>
      <c r="C24" s="29" t="s">
        <v>80</v>
      </c>
      <c r="D24" s="30">
        <v>5132</v>
      </c>
      <c r="E24" s="30">
        <v>380.2643165495435</v>
      </c>
      <c r="F24" s="97">
        <v>0.027765153974334003</v>
      </c>
      <c r="G24" s="26"/>
      <c r="J24" s="12"/>
    </row>
    <row r="25" spans="1:10" ht="11.25">
      <c r="A25" s="96">
        <v>9</v>
      </c>
      <c r="B25" s="28" t="s">
        <v>221</v>
      </c>
      <c r="C25" s="29" t="s">
        <v>13</v>
      </c>
      <c r="D25" s="30">
        <v>5037</v>
      </c>
      <c r="E25" s="30">
        <v>373.22512908418753</v>
      </c>
      <c r="F25" s="97">
        <v>0.027251184834123223</v>
      </c>
      <c r="J25" s="12"/>
    </row>
    <row r="26" spans="1:6" ht="11.25">
      <c r="A26" s="96"/>
      <c r="B26" s="106" t="s">
        <v>86</v>
      </c>
      <c r="C26" s="107" t="s">
        <v>87</v>
      </c>
      <c r="D26" s="30">
        <v>1074</v>
      </c>
      <c r="E26" s="30">
        <v>79.57986671360283</v>
      </c>
      <c r="F26" s="97"/>
    </row>
    <row r="27" spans="1:6" ht="11.25">
      <c r="A27" s="96"/>
      <c r="B27" s="106" t="s">
        <v>84</v>
      </c>
      <c r="C27" s="108" t="s">
        <v>85</v>
      </c>
      <c r="D27" s="30">
        <v>613</v>
      </c>
      <c r="E27" s="30">
        <v>45.42128332908615</v>
      </c>
      <c r="F27" s="97"/>
    </row>
    <row r="28" spans="1:6" ht="11.25">
      <c r="A28" s="96">
        <v>10</v>
      </c>
      <c r="B28" s="28" t="s">
        <v>96</v>
      </c>
      <c r="C28" s="29" t="s">
        <v>97</v>
      </c>
      <c r="D28" s="30">
        <v>4993</v>
      </c>
      <c r="E28" s="30">
        <v>369.9648738370753</v>
      </c>
      <c r="F28" s="97">
        <v>0.02701313596918349</v>
      </c>
    </row>
    <row r="29" spans="1:6" ht="11.25">
      <c r="A29" s="96">
        <v>11</v>
      </c>
      <c r="B29" s="28" t="s">
        <v>54</v>
      </c>
      <c r="C29" s="29" t="s">
        <v>55</v>
      </c>
      <c r="D29" s="30">
        <v>4078</v>
      </c>
      <c r="E29" s="30">
        <v>302.16638403917347</v>
      </c>
      <c r="F29" s="97">
        <v>0.02206280161873228</v>
      </c>
    </row>
    <row r="30" spans="1:6" ht="11.25">
      <c r="A30" s="96">
        <v>12</v>
      </c>
      <c r="B30" s="109" t="s">
        <v>73</v>
      </c>
      <c r="C30" s="110" t="s">
        <v>74</v>
      </c>
      <c r="D30" s="30">
        <v>3917</v>
      </c>
      <c r="E30" s="30">
        <v>290.2368137031492</v>
      </c>
      <c r="F30" s="97">
        <v>0.021191759181111904</v>
      </c>
    </row>
    <row r="31" spans="1:6" ht="11.25">
      <c r="A31" s="96">
        <v>13</v>
      </c>
      <c r="B31" s="28" t="s">
        <v>68</v>
      </c>
      <c r="C31" s="29" t="s">
        <v>191</v>
      </c>
      <c r="D31" s="30">
        <v>3562</v>
      </c>
      <c r="E31" s="30">
        <v>263.93248159576655</v>
      </c>
      <c r="F31" s="97">
        <v>0.019271137657166353</v>
      </c>
    </row>
    <row r="32" spans="1:6" ht="11.25">
      <c r="A32" s="96">
        <v>14</v>
      </c>
      <c r="B32" s="28" t="s">
        <v>131</v>
      </c>
      <c r="C32" s="29" t="s">
        <v>62</v>
      </c>
      <c r="D32" s="30">
        <v>2313</v>
      </c>
      <c r="E32" s="30">
        <v>171.38569060387647</v>
      </c>
      <c r="F32" s="97">
        <v>0.012513796013763552</v>
      </c>
    </row>
    <row r="33" spans="1:10" ht="11.25">
      <c r="A33" s="96"/>
      <c r="B33" s="106" t="s">
        <v>132</v>
      </c>
      <c r="C33" s="107" t="s">
        <v>133</v>
      </c>
      <c r="D33" s="30">
        <v>826</v>
      </c>
      <c r="E33" s="30">
        <v>61.203882593515765</v>
      </c>
      <c r="F33" s="97"/>
      <c r="G33" s="26"/>
      <c r="J33" s="12"/>
    </row>
    <row r="34" spans="1:10" ht="11.25">
      <c r="A34" s="96">
        <v>15</v>
      </c>
      <c r="B34" s="28" t="s">
        <v>65</v>
      </c>
      <c r="C34" s="29" t="s">
        <v>66</v>
      </c>
      <c r="D34" s="30">
        <v>2264</v>
      </c>
      <c r="E34" s="30">
        <v>167.75495180595604</v>
      </c>
      <c r="F34" s="97">
        <v>0.012248696141444308</v>
      </c>
      <c r="G34" s="26"/>
      <c r="J34" s="12"/>
    </row>
    <row r="35" spans="1:10" ht="11.25">
      <c r="A35" s="96">
        <v>16</v>
      </c>
      <c r="B35" s="28" t="s">
        <v>75</v>
      </c>
      <c r="C35" s="29" t="s">
        <v>76</v>
      </c>
      <c r="D35" s="30">
        <v>2082</v>
      </c>
      <c r="E35" s="30">
        <v>154.26935055653732</v>
      </c>
      <c r="F35" s="97">
        <v>0.011264039472829968</v>
      </c>
      <c r="G35" s="26"/>
      <c r="J35" s="12"/>
    </row>
    <row r="36" spans="1:10" ht="11.25">
      <c r="A36" s="96">
        <v>17</v>
      </c>
      <c r="B36" s="28" t="s">
        <v>49</v>
      </c>
      <c r="C36" s="29" t="s">
        <v>50</v>
      </c>
      <c r="D36" s="30">
        <v>2058</v>
      </c>
      <c r="E36" s="30">
        <v>152.49102951265792</v>
      </c>
      <c r="F36" s="97">
        <v>0.011134194637408296</v>
      </c>
      <c r="G36" s="26"/>
      <c r="J36" s="12"/>
    </row>
    <row r="37" spans="1:6" ht="11.25">
      <c r="A37" s="96">
        <v>18</v>
      </c>
      <c r="B37" s="28" t="s">
        <v>107</v>
      </c>
      <c r="C37" s="29" t="s">
        <v>108</v>
      </c>
      <c r="D37" s="30">
        <v>1805</v>
      </c>
      <c r="E37" s="30">
        <v>133.74456184176265</v>
      </c>
      <c r="F37" s="97">
        <v>0.009765413664004848</v>
      </c>
    </row>
    <row r="38" spans="1:6" ht="11.25">
      <c r="A38" s="96"/>
      <c r="B38" s="106" t="s">
        <v>58</v>
      </c>
      <c r="C38" s="107" t="s">
        <v>59</v>
      </c>
      <c r="D38" s="30">
        <v>895</v>
      </c>
      <c r="E38" s="30">
        <v>66.31655559466901</v>
      </c>
      <c r="F38" s="97"/>
    </row>
    <row r="39" spans="1:6" ht="11.25">
      <c r="A39" s="96"/>
      <c r="B39" s="106" t="s">
        <v>142</v>
      </c>
      <c r="C39" s="107" t="s">
        <v>143</v>
      </c>
      <c r="D39" s="30">
        <v>164</v>
      </c>
      <c r="E39" s="30">
        <v>12.151860466509183</v>
      </c>
      <c r="F39" s="97"/>
    </row>
    <row r="40" spans="1:6" ht="11.25">
      <c r="A40" s="96"/>
      <c r="B40" s="106" t="s">
        <v>140</v>
      </c>
      <c r="C40" s="107" t="s">
        <v>141</v>
      </c>
      <c r="D40" s="30">
        <v>78</v>
      </c>
      <c r="E40" s="30">
        <v>5.779543392608026</v>
      </c>
      <c r="F40" s="97"/>
    </row>
    <row r="41" spans="1:6" ht="11.25">
      <c r="A41" s="96">
        <v>19</v>
      </c>
      <c r="B41" s="28" t="s">
        <v>92</v>
      </c>
      <c r="C41" s="29" t="s">
        <v>93</v>
      </c>
      <c r="D41" s="30">
        <v>1102</v>
      </c>
      <c r="E41" s="30">
        <v>81.65457459812878</v>
      </c>
      <c r="F41" s="97">
        <v>0.005962042026445065</v>
      </c>
    </row>
    <row r="42" spans="1:6" ht="12" thickBot="1">
      <c r="A42" s="111">
        <v>20</v>
      </c>
      <c r="B42" s="61" t="s">
        <v>113</v>
      </c>
      <c r="C42" s="112" t="s">
        <v>114</v>
      </c>
      <c r="D42" s="87">
        <v>835</v>
      </c>
      <c r="E42" s="87">
        <v>61.87075298497054</v>
      </c>
      <c r="F42" s="113">
        <v>0.004517518232378974</v>
      </c>
    </row>
    <row r="43" spans="1:6" ht="12" thickBot="1">
      <c r="A43" s="96"/>
      <c r="B43" s="28"/>
      <c r="C43" s="29" t="s">
        <v>195</v>
      </c>
      <c r="D43" s="30"/>
      <c r="E43" s="30"/>
      <c r="F43" s="97"/>
    </row>
    <row r="44" spans="1:6" ht="11.25">
      <c r="A44" s="98"/>
      <c r="B44" s="31" t="s">
        <v>128</v>
      </c>
      <c r="C44" s="32" t="s">
        <v>129</v>
      </c>
      <c r="D44" s="33">
        <v>6028</v>
      </c>
      <c r="E44" s="33">
        <v>446.6549688543741</v>
      </c>
      <c r="F44" s="99">
        <v>0.03261269449674306</v>
      </c>
    </row>
    <row r="45" spans="1:6" ht="12" thickBot="1">
      <c r="A45" s="94"/>
      <c r="B45" s="11"/>
      <c r="C45" s="27" t="s">
        <v>115</v>
      </c>
      <c r="D45" s="20">
        <v>57419</v>
      </c>
      <c r="E45" s="20">
        <v>4254.559000771285</v>
      </c>
      <c r="F45" s="95">
        <v>0.3106483585448722</v>
      </c>
    </row>
    <row r="46" spans="1:6" ht="11.25">
      <c r="A46" s="8" t="s">
        <v>255</v>
      </c>
      <c r="D46" s="34"/>
      <c r="E46" s="34"/>
      <c r="F46" s="35"/>
    </row>
    <row r="47" ht="11.25">
      <c r="A47" s="8" t="s">
        <v>214</v>
      </c>
    </row>
    <row r="48" ht="11.25">
      <c r="A48" s="9" t="s">
        <v>215</v>
      </c>
    </row>
    <row r="49" ht="11.25">
      <c r="A49" s="8" t="s">
        <v>213</v>
      </c>
    </row>
    <row r="50" spans="1:6" ht="11.25">
      <c r="A50" s="241" t="s">
        <v>208</v>
      </c>
      <c r="B50" s="241"/>
      <c r="C50" s="241"/>
      <c r="D50" s="241"/>
      <c r="E50" s="241"/>
      <c r="F50" s="241"/>
    </row>
  </sheetData>
  <mergeCells count="3">
    <mergeCell ref="A2:F2"/>
    <mergeCell ref="A1:F1"/>
    <mergeCell ref="A50:F50"/>
  </mergeCells>
  <hyperlinks>
    <hyperlink ref="A50" location="Indice!A1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GridLines="0" zoomScale="75" zoomScaleNormal="75" workbookViewId="0" topLeftCell="A1">
      <selection activeCell="A5" sqref="A5:F5"/>
    </sheetView>
  </sheetViews>
  <sheetFormatPr defaultColWidth="9.140625" defaultRowHeight="12.75"/>
  <cols>
    <col min="1" max="1" width="3.140625" style="8" bestFit="1" customWidth="1"/>
    <col min="2" max="2" width="17.28125" style="8" bestFit="1" customWidth="1"/>
    <col min="3" max="3" width="62.00390625" style="8" bestFit="1" customWidth="1"/>
    <col min="4" max="4" width="12.00390625" style="36" bestFit="1" customWidth="1"/>
    <col min="5" max="5" width="10.8515625" style="36" bestFit="1" customWidth="1"/>
    <col min="6" max="6" width="10.28125" style="37" customWidth="1"/>
    <col min="7" max="7" width="11.421875" style="8" hidden="1" customWidth="1"/>
    <col min="8" max="16384" width="11.421875" style="8" customWidth="1"/>
  </cols>
  <sheetData>
    <row r="1" spans="1:6" ht="11.25">
      <c r="A1" s="242" t="s">
        <v>293</v>
      </c>
      <c r="B1" s="242"/>
      <c r="C1" s="242"/>
      <c r="D1" s="242"/>
      <c r="E1" s="242"/>
      <c r="F1" s="242"/>
    </row>
    <row r="2" spans="1:6" ht="12.75" customHeight="1">
      <c r="A2" s="252" t="s">
        <v>264</v>
      </c>
      <c r="B2" s="252"/>
      <c r="C2" s="252"/>
      <c r="D2" s="252"/>
      <c r="E2" s="252"/>
      <c r="F2" s="252"/>
    </row>
    <row r="3" spans="1:6" ht="12.75" customHeight="1" thickBot="1">
      <c r="A3" s="13"/>
      <c r="B3" s="13"/>
      <c r="C3" s="13"/>
      <c r="D3" s="38"/>
      <c r="E3" s="38"/>
      <c r="F3" s="39"/>
    </row>
    <row r="4" spans="1:6" ht="34.5" thickBot="1">
      <c r="A4" s="114"/>
      <c r="B4" s="100" t="s">
        <v>226</v>
      </c>
      <c r="C4" s="101" t="s">
        <v>174</v>
      </c>
      <c r="D4" s="102" t="s">
        <v>39</v>
      </c>
      <c r="E4" s="102" t="s">
        <v>227</v>
      </c>
      <c r="F4" s="103" t="s">
        <v>40</v>
      </c>
    </row>
    <row r="5" spans="1:6" ht="11.25">
      <c r="A5" s="210"/>
      <c r="B5" s="115" t="s">
        <v>134</v>
      </c>
      <c r="C5" s="79" t="s">
        <v>1</v>
      </c>
      <c r="D5" s="211">
        <v>117195</v>
      </c>
      <c r="E5" s="211">
        <v>8237.94670024937</v>
      </c>
      <c r="F5" s="212">
        <v>1</v>
      </c>
    </row>
    <row r="6" spans="1:8" ht="11.25">
      <c r="A6" s="104">
        <v>1</v>
      </c>
      <c r="B6" s="21" t="s">
        <v>51</v>
      </c>
      <c r="C6" s="40" t="s">
        <v>52</v>
      </c>
      <c r="D6" s="41">
        <v>11189</v>
      </c>
      <c r="E6" s="41">
        <v>786.5044210852868</v>
      </c>
      <c r="F6" s="105">
        <v>0.09547335637185887</v>
      </c>
      <c r="H6" s="12"/>
    </row>
    <row r="7" spans="1:6" ht="11.25">
      <c r="A7" s="96"/>
      <c r="B7" s="106" t="s">
        <v>121</v>
      </c>
      <c r="C7" s="107" t="s">
        <v>122</v>
      </c>
      <c r="D7" s="30">
        <v>1446</v>
      </c>
      <c r="E7" s="30">
        <v>101.6431667610443</v>
      </c>
      <c r="F7" s="97"/>
    </row>
    <row r="8" spans="1:6" ht="11.25">
      <c r="A8" s="96"/>
      <c r="B8" s="106" t="s">
        <v>139</v>
      </c>
      <c r="C8" s="107" t="s">
        <v>182</v>
      </c>
      <c r="D8" s="30">
        <v>1201</v>
      </c>
      <c r="E8" s="30">
        <v>84.42146838175256</v>
      </c>
      <c r="F8" s="97"/>
    </row>
    <row r="9" spans="1:6" ht="11.25">
      <c r="A9" s="96"/>
      <c r="B9" s="106" t="s">
        <v>116</v>
      </c>
      <c r="C9" s="107" t="s">
        <v>180</v>
      </c>
      <c r="D9" s="30">
        <v>1151</v>
      </c>
      <c r="E9" s="30">
        <v>80.90683605944812</v>
      </c>
      <c r="F9" s="97"/>
    </row>
    <row r="10" spans="1:6" ht="11.25">
      <c r="A10" s="96"/>
      <c r="B10" s="106" t="s">
        <v>138</v>
      </c>
      <c r="C10" s="107" t="s">
        <v>218</v>
      </c>
      <c r="D10" s="30">
        <v>905</v>
      </c>
      <c r="E10" s="30">
        <v>63.6148450337103</v>
      </c>
      <c r="F10" s="97"/>
    </row>
    <row r="11" spans="1:6" ht="11.25">
      <c r="A11" s="96"/>
      <c r="B11" s="106" t="s">
        <v>120</v>
      </c>
      <c r="C11" s="107" t="s">
        <v>224</v>
      </c>
      <c r="D11" s="30">
        <v>663</v>
      </c>
      <c r="E11" s="30">
        <v>46.604024593756826</v>
      </c>
      <c r="F11" s="97"/>
    </row>
    <row r="12" spans="1:6" ht="11.25">
      <c r="A12" s="96">
        <v>2</v>
      </c>
      <c r="B12" s="28" t="s">
        <v>102</v>
      </c>
      <c r="C12" s="29" t="s">
        <v>17</v>
      </c>
      <c r="D12" s="30">
        <v>10260</v>
      </c>
      <c r="E12" s="30">
        <v>721.2025525368704</v>
      </c>
      <c r="F12" s="97">
        <v>0.08754639703059004</v>
      </c>
    </row>
    <row r="13" spans="1:6" ht="11.25">
      <c r="A13" s="96"/>
      <c r="B13" s="106" t="s">
        <v>103</v>
      </c>
      <c r="C13" s="107" t="s">
        <v>104</v>
      </c>
      <c r="D13" s="30">
        <v>7124</v>
      </c>
      <c r="E13" s="30">
        <v>500.7648132819361</v>
      </c>
      <c r="F13" s="97"/>
    </row>
    <row r="14" spans="1:6" ht="11.25">
      <c r="A14" s="96"/>
      <c r="B14" s="106" t="s">
        <v>146</v>
      </c>
      <c r="C14" s="107" t="s">
        <v>220</v>
      </c>
      <c r="D14" s="30">
        <v>3676</v>
      </c>
      <c r="E14" s="30">
        <v>258.39576833582214</v>
      </c>
      <c r="F14" s="97"/>
    </row>
    <row r="15" spans="1:7" ht="11.25">
      <c r="A15" s="96">
        <v>3</v>
      </c>
      <c r="B15" s="28" t="s">
        <v>112</v>
      </c>
      <c r="C15" s="29" t="s">
        <v>263</v>
      </c>
      <c r="D15" s="30">
        <v>7579</v>
      </c>
      <c r="E15" s="30">
        <v>532.7479674149065</v>
      </c>
      <c r="F15" s="97">
        <v>0.0646699944536883</v>
      </c>
      <c r="G15" s="12"/>
    </row>
    <row r="16" spans="1:6" ht="11.25">
      <c r="A16" s="96"/>
      <c r="B16" s="106" t="s">
        <v>83</v>
      </c>
      <c r="C16" s="107" t="s">
        <v>178</v>
      </c>
      <c r="D16" s="30">
        <v>1270</v>
      </c>
      <c r="E16" s="30">
        <v>89.27166098653268</v>
      </c>
      <c r="F16" s="97"/>
    </row>
    <row r="17" spans="1:6" ht="11.25">
      <c r="A17" s="96">
        <v>4</v>
      </c>
      <c r="B17" s="28" t="s">
        <v>221</v>
      </c>
      <c r="C17" s="29" t="s">
        <v>13</v>
      </c>
      <c r="D17" s="30">
        <v>5405</v>
      </c>
      <c r="E17" s="30">
        <v>379.93175404110957</v>
      </c>
      <c r="F17" s="97">
        <v>0.04611971500490635</v>
      </c>
    </row>
    <row r="18" spans="1:6" ht="11.25">
      <c r="A18" s="96"/>
      <c r="B18" s="106" t="s">
        <v>86</v>
      </c>
      <c r="C18" s="107" t="s">
        <v>87</v>
      </c>
      <c r="D18" s="30">
        <v>2074</v>
      </c>
      <c r="E18" s="30">
        <v>145.78694872918803</v>
      </c>
      <c r="F18" s="97"/>
    </row>
    <row r="19" spans="1:6" ht="11.25">
      <c r="A19" s="96"/>
      <c r="B19" s="106" t="s">
        <v>84</v>
      </c>
      <c r="C19" s="107" t="s">
        <v>85</v>
      </c>
      <c r="D19" s="30">
        <v>1280</v>
      </c>
      <c r="E19" s="30">
        <v>89.97458745099357</v>
      </c>
      <c r="F19" s="97"/>
    </row>
    <row r="20" spans="1:6" ht="11.25">
      <c r="A20" s="96">
        <v>5</v>
      </c>
      <c r="B20" s="28" t="s">
        <v>131</v>
      </c>
      <c r="C20" s="29" t="s">
        <v>62</v>
      </c>
      <c r="D20" s="30">
        <v>4463</v>
      </c>
      <c r="E20" s="30">
        <v>313.716081088894</v>
      </c>
      <c r="F20" s="97">
        <v>0.03808182942958317</v>
      </c>
    </row>
    <row r="21" spans="1:6" ht="11.25">
      <c r="A21" s="96"/>
      <c r="B21" s="106" t="s">
        <v>132</v>
      </c>
      <c r="C21" s="107" t="s">
        <v>133</v>
      </c>
      <c r="D21" s="30">
        <v>824</v>
      </c>
      <c r="E21" s="30">
        <v>57.92114067157711</v>
      </c>
      <c r="F21" s="97"/>
    </row>
    <row r="22" spans="1:6" ht="11.25">
      <c r="A22" s="96">
        <v>6</v>
      </c>
      <c r="B22" s="28" t="s">
        <v>111</v>
      </c>
      <c r="C22" s="29" t="s">
        <v>7</v>
      </c>
      <c r="D22" s="30">
        <v>4495</v>
      </c>
      <c r="E22" s="30">
        <v>315.96544577516886</v>
      </c>
      <c r="F22" s="97">
        <v>0.03835487862110158</v>
      </c>
    </row>
    <row r="23" spans="1:6" ht="11.25">
      <c r="A23" s="96"/>
      <c r="B23" s="106" t="s">
        <v>60</v>
      </c>
      <c r="C23" s="107" t="s">
        <v>61</v>
      </c>
      <c r="D23" s="30">
        <v>1034</v>
      </c>
      <c r="E23" s="30">
        <v>72.68259642525575</v>
      </c>
      <c r="F23" s="97"/>
    </row>
    <row r="24" spans="1:6" ht="11.25">
      <c r="A24" s="96"/>
      <c r="B24" s="106" t="s">
        <v>144</v>
      </c>
      <c r="C24" s="107" t="s">
        <v>145</v>
      </c>
      <c r="D24" s="30">
        <v>219</v>
      </c>
      <c r="E24" s="30">
        <v>15.394089571693431</v>
      </c>
      <c r="F24" s="97"/>
    </row>
    <row r="25" spans="1:6" ht="12" customHeight="1">
      <c r="A25" s="96">
        <v>7</v>
      </c>
      <c r="B25" s="28" t="s">
        <v>73</v>
      </c>
      <c r="C25" s="29" t="s">
        <v>74</v>
      </c>
      <c r="D25" s="30">
        <v>4308</v>
      </c>
      <c r="E25" s="30">
        <v>302.82072088975025</v>
      </c>
      <c r="F25" s="97">
        <v>0.03675924740816588</v>
      </c>
    </row>
    <row r="26" spans="1:6" ht="12" customHeight="1">
      <c r="A26" s="96">
        <v>8</v>
      </c>
      <c r="B26" s="28" t="s">
        <v>68</v>
      </c>
      <c r="C26" s="29" t="s">
        <v>191</v>
      </c>
      <c r="D26" s="30">
        <v>4239</v>
      </c>
      <c r="E26" s="30">
        <v>297.9705282849701</v>
      </c>
      <c r="F26" s="97">
        <v>0.036170485088954304</v>
      </c>
    </row>
    <row r="27" spans="1:6" ht="12" customHeight="1">
      <c r="A27" s="96">
        <v>9</v>
      </c>
      <c r="B27" s="28" t="s">
        <v>75</v>
      </c>
      <c r="C27" s="29" t="s">
        <v>76</v>
      </c>
      <c r="D27" s="30">
        <v>4067</v>
      </c>
      <c r="E27" s="30">
        <v>285.88019309624286</v>
      </c>
      <c r="F27" s="97">
        <v>0.034702845684542856</v>
      </c>
    </row>
    <row r="28" spans="1:6" ht="12" customHeight="1">
      <c r="A28" s="96">
        <v>10</v>
      </c>
      <c r="B28" s="28" t="s">
        <v>90</v>
      </c>
      <c r="C28" s="109" t="s">
        <v>265</v>
      </c>
      <c r="D28" s="30">
        <v>3008</v>
      </c>
      <c r="E28" s="30">
        <v>211.4402805098349</v>
      </c>
      <c r="F28" s="97">
        <v>0.025666624002730492</v>
      </c>
    </row>
    <row r="29" spans="1:6" ht="12" customHeight="1">
      <c r="A29" s="96">
        <v>11</v>
      </c>
      <c r="B29" s="28" t="s">
        <v>79</v>
      </c>
      <c r="C29" s="29" t="s">
        <v>80</v>
      </c>
      <c r="D29" s="30">
        <v>2719</v>
      </c>
      <c r="E29" s="30">
        <v>191.12570568691527</v>
      </c>
      <c r="F29" s="97">
        <v>0.023200648491829855</v>
      </c>
    </row>
    <row r="30" spans="1:6" ht="12" customHeight="1">
      <c r="A30" s="96">
        <v>12</v>
      </c>
      <c r="B30" s="28" t="s">
        <v>65</v>
      </c>
      <c r="C30" s="29" t="s">
        <v>66</v>
      </c>
      <c r="D30" s="30">
        <v>2633</v>
      </c>
      <c r="E30" s="30">
        <v>185.08053809255162</v>
      </c>
      <c r="F30" s="97">
        <v>0.02246682878962413</v>
      </c>
    </row>
    <row r="31" spans="1:6" ht="12" customHeight="1">
      <c r="A31" s="96">
        <v>13</v>
      </c>
      <c r="B31" s="28" t="s">
        <v>49</v>
      </c>
      <c r="C31" s="29" t="s">
        <v>50</v>
      </c>
      <c r="D31" s="30">
        <v>2005</v>
      </c>
      <c r="E31" s="30">
        <v>140.9367561244079</v>
      </c>
      <c r="F31" s="97">
        <v>0.017108238406075345</v>
      </c>
    </row>
    <row r="32" spans="1:6" ht="12" customHeight="1">
      <c r="A32" s="96">
        <v>14</v>
      </c>
      <c r="B32" s="28" t="s">
        <v>107</v>
      </c>
      <c r="C32" s="29" t="s">
        <v>108</v>
      </c>
      <c r="D32" s="30">
        <v>1199</v>
      </c>
      <c r="E32" s="30">
        <v>84.28088308886039</v>
      </c>
      <c r="F32" s="97">
        <v>0.010230811894705406</v>
      </c>
    </row>
    <row r="33" spans="1:6" ht="11.25">
      <c r="A33" s="96"/>
      <c r="B33" s="106" t="s">
        <v>58</v>
      </c>
      <c r="C33" s="107" t="s">
        <v>59</v>
      </c>
      <c r="D33" s="30">
        <v>464</v>
      </c>
      <c r="E33" s="30">
        <v>32.61578795098517</v>
      </c>
      <c r="F33" s="97"/>
    </row>
    <row r="34" spans="1:6" ht="11.25">
      <c r="A34" s="96"/>
      <c r="B34" s="106" t="s">
        <v>140</v>
      </c>
      <c r="C34" s="107" t="s">
        <v>141</v>
      </c>
      <c r="D34" s="30">
        <v>106</v>
      </c>
      <c r="E34" s="30">
        <v>7.451020523285405</v>
      </c>
      <c r="F34" s="97"/>
    </row>
    <row r="35" spans="1:6" ht="11.25">
      <c r="A35" s="96"/>
      <c r="B35" s="106" t="s">
        <v>142</v>
      </c>
      <c r="C35" s="107" t="s">
        <v>143</v>
      </c>
      <c r="D35" s="30">
        <v>103</v>
      </c>
      <c r="E35" s="30">
        <v>7.240142583947139</v>
      </c>
      <c r="F35" s="97"/>
    </row>
    <row r="36" spans="1:6" ht="11.25">
      <c r="A36" s="96">
        <v>15</v>
      </c>
      <c r="B36" s="28" t="s">
        <v>67</v>
      </c>
      <c r="C36" s="29" t="s">
        <v>225</v>
      </c>
      <c r="D36" s="30">
        <v>1079</v>
      </c>
      <c r="E36" s="30">
        <v>75.84576551532975</v>
      </c>
      <c r="F36" s="97">
        <v>0.00920687742651137</v>
      </c>
    </row>
    <row r="37" spans="1:6" ht="11.25">
      <c r="A37" s="9">
        <v>16</v>
      </c>
      <c r="B37" s="28" t="s">
        <v>81</v>
      </c>
      <c r="C37" s="29" t="s">
        <v>82</v>
      </c>
      <c r="D37" s="30">
        <v>998</v>
      </c>
      <c r="E37" s="30">
        <v>70.15206115319656</v>
      </c>
      <c r="F37" s="97">
        <v>0.008515721660480396</v>
      </c>
    </row>
    <row r="38" spans="1:6" ht="11.25">
      <c r="A38" s="9">
        <v>17</v>
      </c>
      <c r="B38" s="28" t="s">
        <v>69</v>
      </c>
      <c r="C38" s="29" t="s">
        <v>70</v>
      </c>
      <c r="D38" s="30">
        <v>900</v>
      </c>
      <c r="E38" s="30">
        <v>63.26338180147986</v>
      </c>
      <c r="F38" s="97">
        <v>0.007679508511455267</v>
      </c>
    </row>
    <row r="39" spans="1:8" ht="11.25">
      <c r="A39" s="9">
        <v>18</v>
      </c>
      <c r="B39" s="28" t="s">
        <v>63</v>
      </c>
      <c r="C39" s="29" t="s">
        <v>126</v>
      </c>
      <c r="D39" s="30">
        <v>881</v>
      </c>
      <c r="E39" s="30">
        <v>61.92782151900417</v>
      </c>
      <c r="F39" s="97">
        <v>0.007517385553991211</v>
      </c>
      <c r="H39" s="42"/>
    </row>
    <row r="40" spans="1:8" ht="11.25">
      <c r="A40" s="96">
        <v>19</v>
      </c>
      <c r="B40" s="28" t="s">
        <v>56</v>
      </c>
      <c r="C40" s="29" t="s">
        <v>57</v>
      </c>
      <c r="D40" s="30">
        <v>703</v>
      </c>
      <c r="E40" s="30">
        <v>49.415730451600375</v>
      </c>
      <c r="F40" s="97">
        <v>0.005998549426170058</v>
      </c>
      <c r="H40" s="42"/>
    </row>
    <row r="41" spans="1:8" ht="12" thickBot="1">
      <c r="A41" s="111">
        <v>20</v>
      </c>
      <c r="B41" s="61" t="s">
        <v>88</v>
      </c>
      <c r="C41" s="112" t="s">
        <v>89</v>
      </c>
      <c r="D41" s="87">
        <v>672</v>
      </c>
      <c r="E41" s="87">
        <v>47.23665841177163</v>
      </c>
      <c r="F41" s="113">
        <v>0.0057340330218866</v>
      </c>
      <c r="H41" s="42"/>
    </row>
    <row r="42" spans="1:8" ht="12" thickBot="1">
      <c r="A42" s="96"/>
      <c r="B42" s="28"/>
      <c r="C42" s="29" t="s">
        <v>195</v>
      </c>
      <c r="D42" s="30"/>
      <c r="E42" s="30">
        <v>0</v>
      </c>
      <c r="F42" s="97"/>
      <c r="H42" s="42"/>
    </row>
    <row r="43" spans="1:8" ht="11.25">
      <c r="A43" s="98"/>
      <c r="B43" s="31" t="s">
        <v>128</v>
      </c>
      <c r="C43" s="32" t="s">
        <v>129</v>
      </c>
      <c r="D43" s="33">
        <v>5365</v>
      </c>
      <c r="E43" s="33">
        <v>377.120048183266</v>
      </c>
      <c r="F43" s="99">
        <v>0.04577840351550834</v>
      </c>
      <c r="H43" s="42"/>
    </row>
    <row r="44" spans="1:6" ht="12" thickBot="1">
      <c r="A44" s="94"/>
      <c r="B44" s="11"/>
      <c r="C44" s="11" t="s">
        <v>115</v>
      </c>
      <c r="D44" s="20">
        <v>39028</v>
      </c>
      <c r="E44" s="20">
        <v>2743.3814054979507</v>
      </c>
      <c r="F44" s="95">
        <v>0.3330176202056402</v>
      </c>
    </row>
    <row r="45" spans="1:6" ht="11.25">
      <c r="A45" s="8" t="s">
        <v>255</v>
      </c>
      <c r="B45" s="9"/>
      <c r="C45" s="9"/>
      <c r="D45" s="34"/>
      <c r="E45" s="34"/>
      <c r="F45" s="35"/>
    </row>
    <row r="46" ht="11.25">
      <c r="A46" s="8" t="s">
        <v>214</v>
      </c>
    </row>
    <row r="47" ht="11.25">
      <c r="A47" s="9" t="s">
        <v>215</v>
      </c>
    </row>
    <row r="48" ht="11.25">
      <c r="A48" s="8" t="s">
        <v>213</v>
      </c>
    </row>
    <row r="49" spans="1:6" ht="11.25">
      <c r="A49" s="241" t="s">
        <v>208</v>
      </c>
      <c r="B49" s="241"/>
      <c r="C49" s="241"/>
      <c r="D49" s="241"/>
      <c r="E49" s="241"/>
      <c r="F49" s="241"/>
    </row>
  </sheetData>
  <mergeCells count="3">
    <mergeCell ref="A2:F2"/>
    <mergeCell ref="A1:F1"/>
    <mergeCell ref="A49:F49"/>
  </mergeCells>
  <hyperlinks>
    <hyperlink ref="A49" location="Indice!A1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showGridLines="0" zoomScale="75" zoomScaleNormal="75" workbookViewId="0" topLeftCell="A1">
      <selection activeCell="A1" sqref="A1:J1"/>
    </sheetView>
  </sheetViews>
  <sheetFormatPr defaultColWidth="9.140625" defaultRowHeight="12.75"/>
  <cols>
    <col min="1" max="1" width="70.8515625" style="8" bestFit="1" customWidth="1"/>
    <col min="2" max="2" width="8.57421875" style="8" customWidth="1"/>
    <col min="3" max="3" width="9.140625" style="8" bestFit="1" customWidth="1"/>
    <col min="4" max="4" width="8.28125" style="8" bestFit="1" customWidth="1"/>
    <col min="5" max="5" width="9.140625" style="8" bestFit="1" customWidth="1"/>
    <col min="6" max="6" width="9.8515625" style="8" bestFit="1" customWidth="1"/>
    <col min="7" max="7" width="9.140625" style="8" bestFit="1" customWidth="1"/>
    <col min="8" max="8" width="8.57421875" style="8" customWidth="1"/>
    <col min="9" max="9" width="12.57421875" style="8" bestFit="1" customWidth="1"/>
    <col min="10" max="10" width="8.7109375" style="37" bestFit="1" customWidth="1"/>
    <col min="11" max="16384" width="11.421875" style="8" customWidth="1"/>
  </cols>
  <sheetData>
    <row r="1" spans="1:10" ht="11.25">
      <c r="A1" s="242" t="s">
        <v>294</v>
      </c>
      <c r="B1" s="242"/>
      <c r="C1" s="242"/>
      <c r="D1" s="242"/>
      <c r="E1" s="242"/>
      <c r="F1" s="242"/>
      <c r="G1" s="242"/>
      <c r="H1" s="242"/>
      <c r="I1" s="242"/>
      <c r="J1" s="242"/>
    </row>
    <row r="2" spans="1:10" ht="11.25">
      <c r="A2" s="252" t="s">
        <v>266</v>
      </c>
      <c r="B2" s="252"/>
      <c r="C2" s="252"/>
      <c r="D2" s="252"/>
      <c r="E2" s="252"/>
      <c r="F2" s="252"/>
      <c r="G2" s="252"/>
      <c r="H2" s="252"/>
      <c r="I2" s="252"/>
      <c r="J2" s="252"/>
    </row>
    <row r="3" ht="12" thickBot="1"/>
    <row r="4" spans="1:10" ht="13.5" customHeight="1" thickBot="1">
      <c r="A4" s="63" t="s">
        <v>169</v>
      </c>
      <c r="B4" s="132"/>
      <c r="C4" s="238" t="s">
        <v>166</v>
      </c>
      <c r="D4" s="239"/>
      <c r="E4" s="239"/>
      <c r="F4" s="239"/>
      <c r="G4" s="239"/>
      <c r="H4" s="239"/>
      <c r="I4" s="228"/>
      <c r="J4" s="260" t="s">
        <v>40</v>
      </c>
    </row>
    <row r="5" spans="1:10" ht="12.75" customHeight="1">
      <c r="A5" s="229" t="s">
        <v>174</v>
      </c>
      <c r="B5" s="133" t="s">
        <v>171</v>
      </c>
      <c r="C5" s="80" t="s">
        <v>177</v>
      </c>
      <c r="D5" s="118" t="s">
        <v>47</v>
      </c>
      <c r="E5" s="119" t="s">
        <v>48</v>
      </c>
      <c r="F5" s="117" t="s">
        <v>44</v>
      </c>
      <c r="G5" s="117" t="s">
        <v>45</v>
      </c>
      <c r="H5" s="117" t="s">
        <v>46</v>
      </c>
      <c r="I5" s="121" t="s">
        <v>1</v>
      </c>
      <c r="J5" s="261"/>
    </row>
    <row r="6" spans="1:10" ht="12" thickBot="1">
      <c r="A6" s="259"/>
      <c r="B6" s="134" t="s">
        <v>41</v>
      </c>
      <c r="C6" s="130"/>
      <c r="D6" s="44"/>
      <c r="E6" s="45"/>
      <c r="F6" s="43"/>
      <c r="G6" s="43"/>
      <c r="H6" s="43"/>
      <c r="I6" s="90"/>
      <c r="J6" s="262"/>
    </row>
    <row r="7" spans="1:10" ht="11.25">
      <c r="A7" s="104" t="s">
        <v>95</v>
      </c>
      <c r="B7" s="28" t="s">
        <v>94</v>
      </c>
      <c r="C7" s="41">
        <v>0</v>
      </c>
      <c r="D7" s="41"/>
      <c r="E7" s="41">
        <v>6</v>
      </c>
      <c r="F7" s="41">
        <v>5371</v>
      </c>
      <c r="G7" s="41">
        <v>122</v>
      </c>
      <c r="H7" s="41">
        <v>3</v>
      </c>
      <c r="I7" s="41">
        <v>5528</v>
      </c>
      <c r="J7" s="105">
        <f>I7/$I$65</f>
        <v>0.029907593758791578</v>
      </c>
    </row>
    <row r="8" spans="1:10" ht="11.25">
      <c r="A8" s="96" t="s">
        <v>149</v>
      </c>
      <c r="B8" s="28" t="s">
        <v>130</v>
      </c>
      <c r="C8" s="30"/>
      <c r="D8" s="30"/>
      <c r="E8" s="30">
        <v>2</v>
      </c>
      <c r="F8" s="30">
        <v>358</v>
      </c>
      <c r="G8" s="30">
        <v>40</v>
      </c>
      <c r="H8" s="30">
        <v>1</v>
      </c>
      <c r="I8" s="30">
        <v>406</v>
      </c>
      <c r="J8" s="97">
        <f aca="true" t="shared" si="0" ref="J8:J65">I8/$I$65</f>
        <v>0.002196541799216603</v>
      </c>
    </row>
    <row r="9" spans="1:10" ht="11.25">
      <c r="A9" s="96" t="s">
        <v>70</v>
      </c>
      <c r="B9" s="28" t="s">
        <v>69</v>
      </c>
      <c r="C9" s="30">
        <v>103</v>
      </c>
      <c r="D9" s="30">
        <v>155</v>
      </c>
      <c r="E9" s="30">
        <v>148</v>
      </c>
      <c r="F9" s="30">
        <v>141</v>
      </c>
      <c r="G9" s="30">
        <v>151</v>
      </c>
      <c r="H9" s="30">
        <v>114</v>
      </c>
      <c r="I9" s="30">
        <v>812</v>
      </c>
      <c r="J9" s="97">
        <f t="shared" si="0"/>
        <v>0.004393083598433206</v>
      </c>
    </row>
    <row r="10" spans="1:10" ht="11.25">
      <c r="A10" s="96" t="s">
        <v>150</v>
      </c>
      <c r="B10" s="28" t="s">
        <v>151</v>
      </c>
      <c r="C10" s="30">
        <v>55</v>
      </c>
      <c r="D10" s="30">
        <v>52</v>
      </c>
      <c r="E10" s="30">
        <v>21</v>
      </c>
      <c r="F10" s="30">
        <v>20</v>
      </c>
      <c r="G10" s="30">
        <v>17</v>
      </c>
      <c r="H10" s="30">
        <v>6</v>
      </c>
      <c r="I10" s="30">
        <v>171</v>
      </c>
      <c r="J10" s="97">
        <f t="shared" si="0"/>
        <v>0.0009251444523794066</v>
      </c>
    </row>
    <row r="11" spans="1:10" ht="11.25">
      <c r="A11" s="96" t="s">
        <v>61</v>
      </c>
      <c r="B11" s="28" t="s">
        <v>60</v>
      </c>
      <c r="C11" s="30">
        <v>3</v>
      </c>
      <c r="D11" s="30">
        <v>5</v>
      </c>
      <c r="E11" s="30">
        <v>5</v>
      </c>
      <c r="F11" s="30">
        <v>64</v>
      </c>
      <c r="G11" s="30">
        <v>516</v>
      </c>
      <c r="H11" s="30">
        <v>768</v>
      </c>
      <c r="I11" s="30">
        <v>1361</v>
      </c>
      <c r="J11" s="97">
        <f t="shared" si="0"/>
        <v>0.007363284208703932</v>
      </c>
    </row>
    <row r="12" spans="1:10" ht="11.25">
      <c r="A12" s="96" t="s">
        <v>80</v>
      </c>
      <c r="B12" s="59" t="s">
        <v>79</v>
      </c>
      <c r="C12" s="30">
        <v>37</v>
      </c>
      <c r="D12" s="30">
        <v>5</v>
      </c>
      <c r="E12" s="30">
        <v>48</v>
      </c>
      <c r="F12" s="30">
        <v>2713</v>
      </c>
      <c r="G12" s="30">
        <v>2045</v>
      </c>
      <c r="H12" s="30">
        <v>284</v>
      </c>
      <c r="I12" s="30">
        <v>5132</v>
      </c>
      <c r="J12" s="97">
        <f t="shared" si="0"/>
        <v>0.027765153974334003</v>
      </c>
    </row>
    <row r="13" spans="1:10" ht="11.25">
      <c r="A13" s="96" t="s">
        <v>152</v>
      </c>
      <c r="B13" s="28" t="s">
        <v>123</v>
      </c>
      <c r="C13" s="30"/>
      <c r="D13" s="30">
        <v>4</v>
      </c>
      <c r="E13" s="30">
        <v>6</v>
      </c>
      <c r="F13" s="30">
        <v>4</v>
      </c>
      <c r="G13" s="30">
        <v>10</v>
      </c>
      <c r="H13" s="30">
        <v>3</v>
      </c>
      <c r="I13" s="30">
        <v>27</v>
      </c>
      <c r="J13" s="97">
        <f t="shared" si="0"/>
        <v>0.00014607543984938</v>
      </c>
    </row>
    <row r="14" spans="1:10" ht="11.25">
      <c r="A14" s="96" t="s">
        <v>145</v>
      </c>
      <c r="B14" s="28" t="s">
        <v>144</v>
      </c>
      <c r="C14" s="30">
        <v>1</v>
      </c>
      <c r="D14" s="30"/>
      <c r="E14" s="30">
        <v>2</v>
      </c>
      <c r="F14" s="30">
        <v>34</v>
      </c>
      <c r="G14" s="30">
        <v>58</v>
      </c>
      <c r="H14" s="30">
        <v>24</v>
      </c>
      <c r="I14" s="30">
        <v>119</v>
      </c>
      <c r="J14" s="97">
        <f t="shared" si="0"/>
        <v>0.0006438139756324526</v>
      </c>
    </row>
    <row r="15" spans="1:10" ht="11.25">
      <c r="A15" s="96" t="s">
        <v>57</v>
      </c>
      <c r="B15" s="59" t="s">
        <v>56</v>
      </c>
      <c r="C15" s="30">
        <v>4</v>
      </c>
      <c r="D15" s="30">
        <v>4</v>
      </c>
      <c r="E15" s="30">
        <v>25</v>
      </c>
      <c r="F15" s="30">
        <v>89</v>
      </c>
      <c r="G15" s="30">
        <v>206</v>
      </c>
      <c r="H15" s="30">
        <v>90</v>
      </c>
      <c r="I15" s="30">
        <v>418</v>
      </c>
      <c r="J15" s="97">
        <f t="shared" si="0"/>
        <v>0.002261464216927438</v>
      </c>
    </row>
    <row r="16" spans="1:10" ht="11.25">
      <c r="A16" s="96" t="s">
        <v>93</v>
      </c>
      <c r="B16" s="59" t="s">
        <v>92</v>
      </c>
      <c r="C16" s="30">
        <v>16</v>
      </c>
      <c r="D16" s="30"/>
      <c r="E16" s="30">
        <v>4</v>
      </c>
      <c r="F16" s="30">
        <v>835</v>
      </c>
      <c r="G16" s="30">
        <v>231</v>
      </c>
      <c r="H16" s="30">
        <v>16</v>
      </c>
      <c r="I16" s="30">
        <v>1102</v>
      </c>
      <c r="J16" s="97">
        <f t="shared" si="0"/>
        <v>0.005962042026445065</v>
      </c>
    </row>
    <row r="17" spans="1:10" ht="11.25">
      <c r="A17" s="96" t="s">
        <v>183</v>
      </c>
      <c r="B17" s="28" t="s">
        <v>127</v>
      </c>
      <c r="C17" s="30">
        <v>11</v>
      </c>
      <c r="D17" s="30">
        <v>12</v>
      </c>
      <c r="E17" s="30">
        <v>26</v>
      </c>
      <c r="F17" s="30">
        <v>62</v>
      </c>
      <c r="G17" s="30">
        <v>13</v>
      </c>
      <c r="H17" s="30">
        <v>1</v>
      </c>
      <c r="I17" s="30">
        <v>125</v>
      </c>
      <c r="J17" s="97">
        <f t="shared" si="0"/>
        <v>0.0006762751844878703</v>
      </c>
    </row>
    <row r="18" spans="1:10" ht="11.25">
      <c r="A18" s="96" t="s">
        <v>267</v>
      </c>
      <c r="B18" s="28" t="s">
        <v>153</v>
      </c>
      <c r="C18" s="30">
        <v>8</v>
      </c>
      <c r="D18" s="30"/>
      <c r="E18" s="30">
        <v>1</v>
      </c>
      <c r="F18" s="30">
        <v>76</v>
      </c>
      <c r="G18" s="30">
        <v>203</v>
      </c>
      <c r="H18" s="30">
        <v>98</v>
      </c>
      <c r="I18" s="30">
        <v>386</v>
      </c>
      <c r="J18" s="97">
        <f t="shared" si="0"/>
        <v>0.0020883377696985436</v>
      </c>
    </row>
    <row r="19" spans="1:10" ht="11.25">
      <c r="A19" s="96" t="s">
        <v>268</v>
      </c>
      <c r="B19" s="28" t="s">
        <v>154</v>
      </c>
      <c r="C19" s="30"/>
      <c r="D19" s="30">
        <v>2</v>
      </c>
      <c r="E19" s="30">
        <v>2</v>
      </c>
      <c r="F19" s="30">
        <v>7</v>
      </c>
      <c r="G19" s="30">
        <v>36</v>
      </c>
      <c r="H19" s="30">
        <v>24</v>
      </c>
      <c r="I19" s="30">
        <v>71</v>
      </c>
      <c r="J19" s="97">
        <f t="shared" si="0"/>
        <v>0.00038412430478911036</v>
      </c>
    </row>
    <row r="20" spans="1:10" ht="11.25">
      <c r="A20" s="96" t="s">
        <v>269</v>
      </c>
      <c r="B20" s="28" t="s">
        <v>68</v>
      </c>
      <c r="C20" s="30">
        <v>14</v>
      </c>
      <c r="D20" s="30">
        <v>1319</v>
      </c>
      <c r="E20" s="30">
        <v>1697</v>
      </c>
      <c r="F20" s="30">
        <v>499</v>
      </c>
      <c r="G20" s="30">
        <v>31</v>
      </c>
      <c r="H20" s="30">
        <v>2</v>
      </c>
      <c r="I20" s="30">
        <v>3562</v>
      </c>
      <c r="J20" s="97">
        <f t="shared" si="0"/>
        <v>0.019271137657166353</v>
      </c>
    </row>
    <row r="21" spans="1:10" ht="11.25">
      <c r="A21" s="96" t="s">
        <v>228</v>
      </c>
      <c r="B21" s="28" t="s">
        <v>159</v>
      </c>
      <c r="C21" s="30">
        <v>1</v>
      </c>
      <c r="D21" s="30">
        <v>2</v>
      </c>
      <c r="E21" s="30"/>
      <c r="F21" s="30">
        <v>1</v>
      </c>
      <c r="G21" s="30">
        <v>1</v>
      </c>
      <c r="H21" s="30"/>
      <c r="I21" s="30">
        <v>5</v>
      </c>
      <c r="J21" s="97">
        <f t="shared" si="0"/>
        <v>2.7051007379514814E-05</v>
      </c>
    </row>
    <row r="22" spans="1:10" ht="11.25">
      <c r="A22" s="96" t="s">
        <v>126</v>
      </c>
      <c r="B22" s="28" t="s">
        <v>63</v>
      </c>
      <c r="C22" s="30">
        <v>5</v>
      </c>
      <c r="D22" s="30">
        <v>6</v>
      </c>
      <c r="E22" s="30">
        <v>6</v>
      </c>
      <c r="F22" s="30">
        <v>173</v>
      </c>
      <c r="G22" s="30">
        <v>288</v>
      </c>
      <c r="H22" s="30">
        <v>256</v>
      </c>
      <c r="I22" s="30">
        <v>734</v>
      </c>
      <c r="J22" s="97">
        <f t="shared" si="0"/>
        <v>0.003971087883312774</v>
      </c>
    </row>
    <row r="23" spans="1:10" ht="11.25">
      <c r="A23" s="96" t="s">
        <v>106</v>
      </c>
      <c r="B23" s="28" t="s">
        <v>105</v>
      </c>
      <c r="C23" s="30">
        <v>5</v>
      </c>
      <c r="D23" s="30">
        <v>3</v>
      </c>
      <c r="E23" s="30">
        <v>10</v>
      </c>
      <c r="F23" s="30">
        <v>315</v>
      </c>
      <c r="G23" s="30">
        <v>283</v>
      </c>
      <c r="H23" s="30">
        <v>37</v>
      </c>
      <c r="I23" s="30">
        <v>653</v>
      </c>
      <c r="J23" s="97">
        <f t="shared" si="0"/>
        <v>0.003532861563764635</v>
      </c>
    </row>
    <row r="24" spans="1:10" ht="11.25">
      <c r="A24" s="96" t="s">
        <v>74</v>
      </c>
      <c r="B24" s="28" t="s">
        <v>73</v>
      </c>
      <c r="C24" s="30">
        <v>34</v>
      </c>
      <c r="D24" s="30">
        <v>81</v>
      </c>
      <c r="E24" s="30">
        <v>1184</v>
      </c>
      <c r="F24" s="30">
        <v>2191</v>
      </c>
      <c r="G24" s="30">
        <v>396</v>
      </c>
      <c r="H24" s="30">
        <v>31</v>
      </c>
      <c r="I24" s="30">
        <v>3917</v>
      </c>
      <c r="J24" s="97">
        <f t="shared" si="0"/>
        <v>0.021191759181111904</v>
      </c>
    </row>
    <row r="25" spans="1:10" ht="11.25">
      <c r="A25" s="96" t="s">
        <v>78</v>
      </c>
      <c r="B25" s="28" t="s">
        <v>77</v>
      </c>
      <c r="C25" s="30">
        <v>7</v>
      </c>
      <c r="D25" s="30">
        <v>10</v>
      </c>
      <c r="E25" s="30">
        <v>10</v>
      </c>
      <c r="F25" s="30">
        <v>89</v>
      </c>
      <c r="G25" s="30">
        <v>205</v>
      </c>
      <c r="H25" s="30">
        <v>70</v>
      </c>
      <c r="I25" s="30">
        <v>391</v>
      </c>
      <c r="J25" s="97">
        <f t="shared" si="0"/>
        <v>0.0021153887770780583</v>
      </c>
    </row>
    <row r="26" spans="1:10" ht="11.25">
      <c r="A26" s="96" t="s">
        <v>50</v>
      </c>
      <c r="B26" s="28" t="s">
        <v>49</v>
      </c>
      <c r="C26" s="30">
        <v>214</v>
      </c>
      <c r="D26" s="30">
        <v>638</v>
      </c>
      <c r="E26" s="30">
        <v>288</v>
      </c>
      <c r="F26" s="30">
        <v>604</v>
      </c>
      <c r="G26" s="30">
        <v>257</v>
      </c>
      <c r="H26" s="30">
        <v>57</v>
      </c>
      <c r="I26" s="30">
        <v>2058</v>
      </c>
      <c r="J26" s="97">
        <f t="shared" si="0"/>
        <v>0.011134194637408296</v>
      </c>
    </row>
    <row r="27" spans="1:10" ht="11.25">
      <c r="A27" s="96" t="s">
        <v>125</v>
      </c>
      <c r="B27" s="28" t="s">
        <v>124</v>
      </c>
      <c r="C27" s="30">
        <v>15</v>
      </c>
      <c r="D27" s="30">
        <v>40</v>
      </c>
      <c r="E27" s="30">
        <v>52</v>
      </c>
      <c r="F27" s="30">
        <v>58</v>
      </c>
      <c r="G27" s="30">
        <v>25</v>
      </c>
      <c r="H27" s="30">
        <v>13</v>
      </c>
      <c r="I27" s="30">
        <v>203</v>
      </c>
      <c r="J27" s="97">
        <f t="shared" si="0"/>
        <v>0.0010982708996083014</v>
      </c>
    </row>
    <row r="28" spans="1:10" ht="11.25">
      <c r="A28" s="96" t="s">
        <v>59</v>
      </c>
      <c r="B28" s="28" t="s">
        <v>58</v>
      </c>
      <c r="C28" s="30">
        <v>60</v>
      </c>
      <c r="D28" s="30"/>
      <c r="E28" s="30">
        <v>14</v>
      </c>
      <c r="F28" s="30">
        <v>612</v>
      </c>
      <c r="G28" s="30">
        <v>182</v>
      </c>
      <c r="H28" s="30">
        <v>27</v>
      </c>
      <c r="I28" s="30">
        <v>895</v>
      </c>
      <c r="J28" s="97">
        <f t="shared" si="0"/>
        <v>0.004842130320933152</v>
      </c>
    </row>
    <row r="29" spans="1:10" ht="11.25">
      <c r="A29" s="96" t="s">
        <v>110</v>
      </c>
      <c r="B29" s="28" t="s">
        <v>109</v>
      </c>
      <c r="C29" s="30"/>
      <c r="D29" s="30"/>
      <c r="E29" s="30">
        <v>1</v>
      </c>
      <c r="F29" s="30">
        <v>336</v>
      </c>
      <c r="G29" s="30">
        <v>123</v>
      </c>
      <c r="H29" s="30">
        <v>19</v>
      </c>
      <c r="I29" s="30">
        <v>479</v>
      </c>
      <c r="J29" s="97">
        <f t="shared" si="0"/>
        <v>0.002591486506957519</v>
      </c>
    </row>
    <row r="30" spans="1:10" ht="11.25">
      <c r="A30" s="96" t="s">
        <v>141</v>
      </c>
      <c r="B30" s="28" t="s">
        <v>140</v>
      </c>
      <c r="C30" s="30"/>
      <c r="D30" s="30"/>
      <c r="E30" s="30">
        <v>1</v>
      </c>
      <c r="F30" s="30">
        <v>67</v>
      </c>
      <c r="G30" s="30">
        <v>10</v>
      </c>
      <c r="H30" s="30"/>
      <c r="I30" s="30">
        <v>78</v>
      </c>
      <c r="J30" s="97">
        <f t="shared" si="0"/>
        <v>0.00042199571512043107</v>
      </c>
    </row>
    <row r="31" spans="1:10" ht="11.25">
      <c r="A31" s="96" t="s">
        <v>160</v>
      </c>
      <c r="B31" s="28" t="s">
        <v>161</v>
      </c>
      <c r="C31" s="30">
        <v>561</v>
      </c>
      <c r="D31" s="30">
        <v>95</v>
      </c>
      <c r="E31" s="30">
        <v>103</v>
      </c>
      <c r="F31" s="30">
        <v>5803</v>
      </c>
      <c r="G31" s="30">
        <v>334</v>
      </c>
      <c r="H31" s="30">
        <v>76</v>
      </c>
      <c r="I31" s="30">
        <v>6972</v>
      </c>
      <c r="J31" s="97">
        <f t="shared" si="0"/>
        <v>0.03771992468999546</v>
      </c>
    </row>
    <row r="32" spans="1:10" ht="11.25">
      <c r="A32" s="96" t="s">
        <v>104</v>
      </c>
      <c r="B32" s="28" t="s">
        <v>103</v>
      </c>
      <c r="C32" s="30">
        <v>40</v>
      </c>
      <c r="D32" s="30">
        <v>139</v>
      </c>
      <c r="E32" s="30">
        <v>390</v>
      </c>
      <c r="F32" s="30">
        <v>566</v>
      </c>
      <c r="G32" s="30">
        <v>501</v>
      </c>
      <c r="H32" s="30">
        <v>396</v>
      </c>
      <c r="I32" s="30">
        <v>2032</v>
      </c>
      <c r="J32" s="97">
        <f t="shared" si="0"/>
        <v>0.01099352939903482</v>
      </c>
    </row>
    <row r="33" spans="1:10" ht="11.25">
      <c r="A33" s="96" t="s">
        <v>162</v>
      </c>
      <c r="B33" s="28" t="s">
        <v>163</v>
      </c>
      <c r="C33" s="30"/>
      <c r="D33" s="30">
        <v>7</v>
      </c>
      <c r="E33" s="30">
        <v>27</v>
      </c>
      <c r="F33" s="30">
        <v>92</v>
      </c>
      <c r="G33" s="30">
        <v>32</v>
      </c>
      <c r="H33" s="30">
        <v>4</v>
      </c>
      <c r="I33" s="30">
        <v>162</v>
      </c>
      <c r="J33" s="97">
        <f t="shared" si="0"/>
        <v>0.0008764526390962799</v>
      </c>
    </row>
    <row r="34" spans="1:10" ht="11.25">
      <c r="A34" s="96" t="s">
        <v>76</v>
      </c>
      <c r="B34" s="28" t="s">
        <v>75</v>
      </c>
      <c r="C34" s="30">
        <v>139</v>
      </c>
      <c r="D34" s="30">
        <v>189</v>
      </c>
      <c r="E34" s="30">
        <v>236</v>
      </c>
      <c r="F34" s="30">
        <v>793</v>
      </c>
      <c r="G34" s="30">
        <v>597</v>
      </c>
      <c r="H34" s="30">
        <v>128</v>
      </c>
      <c r="I34" s="30">
        <v>2082</v>
      </c>
      <c r="J34" s="97">
        <f t="shared" si="0"/>
        <v>0.011264039472829968</v>
      </c>
    </row>
    <row r="35" spans="1:10" ht="11.25">
      <c r="A35" s="96" t="s">
        <v>155</v>
      </c>
      <c r="B35" s="28" t="s">
        <v>156</v>
      </c>
      <c r="C35" s="30">
        <v>5</v>
      </c>
      <c r="D35" s="30"/>
      <c r="E35" s="30">
        <v>1</v>
      </c>
      <c r="F35" s="30">
        <v>27</v>
      </c>
      <c r="G35" s="30">
        <v>83</v>
      </c>
      <c r="H35" s="30">
        <v>85</v>
      </c>
      <c r="I35" s="30">
        <v>201</v>
      </c>
      <c r="J35" s="97">
        <f t="shared" si="0"/>
        <v>0.0010874504966564954</v>
      </c>
    </row>
    <row r="36" spans="1:10" ht="11.25">
      <c r="A36" s="96" t="s">
        <v>82</v>
      </c>
      <c r="B36" s="28" t="s">
        <v>81</v>
      </c>
      <c r="C36" s="30">
        <v>27</v>
      </c>
      <c r="D36" s="30">
        <v>70</v>
      </c>
      <c r="E36" s="30">
        <v>101</v>
      </c>
      <c r="F36" s="30">
        <v>312</v>
      </c>
      <c r="G36" s="30">
        <v>159</v>
      </c>
      <c r="H36" s="30">
        <v>45</v>
      </c>
      <c r="I36" s="30">
        <v>714</v>
      </c>
      <c r="J36" s="97">
        <f t="shared" si="0"/>
        <v>0.003862883853794715</v>
      </c>
    </row>
    <row r="37" spans="1:10" ht="11.25">
      <c r="A37" s="96" t="s">
        <v>225</v>
      </c>
      <c r="B37" s="28" t="s">
        <v>67</v>
      </c>
      <c r="C37" s="30">
        <v>261</v>
      </c>
      <c r="D37" s="30">
        <v>319</v>
      </c>
      <c r="E37" s="30">
        <v>107</v>
      </c>
      <c r="F37" s="30">
        <v>84</v>
      </c>
      <c r="G37" s="30">
        <v>61</v>
      </c>
      <c r="H37" s="30">
        <v>35</v>
      </c>
      <c r="I37" s="30">
        <v>867</v>
      </c>
      <c r="J37" s="97">
        <f t="shared" si="0"/>
        <v>0.004690644679607869</v>
      </c>
    </row>
    <row r="38" spans="1:10" ht="11.25">
      <c r="A38" s="96" t="s">
        <v>222</v>
      </c>
      <c r="B38" s="28" t="s">
        <v>64</v>
      </c>
      <c r="C38" s="30">
        <v>78</v>
      </c>
      <c r="D38" s="30">
        <v>314</v>
      </c>
      <c r="E38" s="30">
        <v>269</v>
      </c>
      <c r="F38" s="30">
        <v>337</v>
      </c>
      <c r="G38" s="30">
        <v>64</v>
      </c>
      <c r="H38" s="30">
        <v>8</v>
      </c>
      <c r="I38" s="30">
        <v>1070</v>
      </c>
      <c r="J38" s="97">
        <f t="shared" si="0"/>
        <v>0.00578891557921617</v>
      </c>
    </row>
    <row r="39" spans="1:10" ht="11.25">
      <c r="A39" s="96" t="s">
        <v>66</v>
      </c>
      <c r="B39" s="28" t="s">
        <v>65</v>
      </c>
      <c r="C39" s="30">
        <v>362</v>
      </c>
      <c r="D39" s="30">
        <v>781</v>
      </c>
      <c r="E39" s="30">
        <v>299</v>
      </c>
      <c r="F39" s="30">
        <v>290</v>
      </c>
      <c r="G39" s="30">
        <v>259</v>
      </c>
      <c r="H39" s="30">
        <v>273</v>
      </c>
      <c r="I39" s="30">
        <v>2264</v>
      </c>
      <c r="J39" s="97">
        <f t="shared" si="0"/>
        <v>0.012248696141444308</v>
      </c>
    </row>
    <row r="40" spans="1:10" ht="11.25">
      <c r="A40" s="96" t="s">
        <v>85</v>
      </c>
      <c r="B40" s="28" t="s">
        <v>84</v>
      </c>
      <c r="C40" s="30">
        <v>6</v>
      </c>
      <c r="D40" s="30">
        <v>1</v>
      </c>
      <c r="E40" s="30">
        <v>21</v>
      </c>
      <c r="F40" s="30">
        <v>195</v>
      </c>
      <c r="G40" s="30">
        <v>197</v>
      </c>
      <c r="H40" s="30">
        <v>193</v>
      </c>
      <c r="I40" s="30">
        <v>613</v>
      </c>
      <c r="J40" s="97">
        <f t="shared" si="0"/>
        <v>0.003316453504728516</v>
      </c>
    </row>
    <row r="41" spans="1:10" ht="11.25">
      <c r="A41" s="96" t="s">
        <v>55</v>
      </c>
      <c r="B41" s="28" t="s">
        <v>54</v>
      </c>
      <c r="C41" s="30">
        <v>43</v>
      </c>
      <c r="D41" s="30">
        <v>1</v>
      </c>
      <c r="E41" s="30">
        <v>1</v>
      </c>
      <c r="F41" s="30">
        <v>1934</v>
      </c>
      <c r="G41" s="30">
        <v>2050</v>
      </c>
      <c r="H41" s="30">
        <v>49</v>
      </c>
      <c r="I41" s="30">
        <v>4078</v>
      </c>
      <c r="J41" s="97">
        <f t="shared" si="0"/>
        <v>0.02206280161873228</v>
      </c>
    </row>
    <row r="42" spans="1:10" ht="11.25">
      <c r="A42" s="96" t="s">
        <v>122</v>
      </c>
      <c r="B42" s="28" t="s">
        <v>121</v>
      </c>
      <c r="C42" s="30">
        <v>11</v>
      </c>
      <c r="D42" s="30">
        <v>49</v>
      </c>
      <c r="E42" s="30">
        <v>200</v>
      </c>
      <c r="F42" s="30">
        <v>220</v>
      </c>
      <c r="G42" s="30">
        <v>152</v>
      </c>
      <c r="H42" s="30">
        <v>49</v>
      </c>
      <c r="I42" s="30">
        <v>681</v>
      </c>
      <c r="J42" s="97">
        <f t="shared" si="0"/>
        <v>0.0036843472050899174</v>
      </c>
    </row>
    <row r="43" spans="1:10" ht="11.25">
      <c r="A43" s="96" t="s">
        <v>87</v>
      </c>
      <c r="B43" s="28" t="s">
        <v>86</v>
      </c>
      <c r="C43" s="30">
        <v>27</v>
      </c>
      <c r="D43" s="30">
        <v>4</v>
      </c>
      <c r="E43" s="30">
        <v>2</v>
      </c>
      <c r="F43" s="30">
        <v>683</v>
      </c>
      <c r="G43" s="30">
        <v>334</v>
      </c>
      <c r="H43" s="30">
        <v>24</v>
      </c>
      <c r="I43" s="30">
        <v>1074</v>
      </c>
      <c r="J43" s="97">
        <f t="shared" si="0"/>
        <v>0.005810556385119782</v>
      </c>
    </row>
    <row r="44" spans="1:10" ht="11.25">
      <c r="A44" s="96" t="s">
        <v>220</v>
      </c>
      <c r="B44" s="28" t="s">
        <v>146</v>
      </c>
      <c r="C44" s="30">
        <v>4</v>
      </c>
      <c r="D44" s="30">
        <v>17</v>
      </c>
      <c r="E44" s="30">
        <v>62</v>
      </c>
      <c r="F44" s="30">
        <v>353</v>
      </c>
      <c r="G44" s="30">
        <v>273</v>
      </c>
      <c r="H44" s="30">
        <v>100</v>
      </c>
      <c r="I44" s="30">
        <v>809</v>
      </c>
      <c r="J44" s="97">
        <f t="shared" si="0"/>
        <v>0.0043768529940054965</v>
      </c>
    </row>
    <row r="45" spans="1:10" ht="11.25">
      <c r="A45" s="96" t="s">
        <v>270</v>
      </c>
      <c r="B45" s="28" t="s">
        <v>83</v>
      </c>
      <c r="C45" s="30">
        <v>10</v>
      </c>
      <c r="D45" s="30">
        <v>4</v>
      </c>
      <c r="E45" s="30">
        <v>2</v>
      </c>
      <c r="F45" s="30">
        <v>505</v>
      </c>
      <c r="G45" s="30">
        <v>476</v>
      </c>
      <c r="H45" s="30">
        <v>99</v>
      </c>
      <c r="I45" s="30">
        <v>1096</v>
      </c>
      <c r="J45" s="97">
        <f t="shared" si="0"/>
        <v>0.005929580817589647</v>
      </c>
    </row>
    <row r="46" spans="1:10" ht="11.25">
      <c r="A46" s="96" t="s">
        <v>101</v>
      </c>
      <c r="B46" s="28" t="s">
        <v>100</v>
      </c>
      <c r="C46" s="30">
        <v>146</v>
      </c>
      <c r="D46" s="30">
        <v>1</v>
      </c>
      <c r="E46" s="30">
        <v>23</v>
      </c>
      <c r="F46" s="30">
        <v>18328</v>
      </c>
      <c r="G46" s="30">
        <v>71</v>
      </c>
      <c r="H46" s="30">
        <v>3</v>
      </c>
      <c r="I46" s="30">
        <v>18572</v>
      </c>
      <c r="J46" s="97">
        <f t="shared" si="0"/>
        <v>0.10047826181046982</v>
      </c>
    </row>
    <row r="47" spans="1:10" ht="11.25">
      <c r="A47" s="96" t="s">
        <v>99</v>
      </c>
      <c r="B47" s="28" t="s">
        <v>98</v>
      </c>
      <c r="C47" s="30">
        <v>161</v>
      </c>
      <c r="D47" s="30">
        <v>3</v>
      </c>
      <c r="E47" s="30">
        <v>13</v>
      </c>
      <c r="F47" s="30">
        <v>11244</v>
      </c>
      <c r="G47" s="30">
        <v>27</v>
      </c>
      <c r="H47" s="30">
        <v>7</v>
      </c>
      <c r="I47" s="30">
        <v>11455</v>
      </c>
      <c r="J47" s="97">
        <f t="shared" si="0"/>
        <v>0.061973857906468435</v>
      </c>
    </row>
    <row r="48" spans="1:10" ht="11.25">
      <c r="A48" s="96" t="s">
        <v>91</v>
      </c>
      <c r="B48" s="28" t="s">
        <v>90</v>
      </c>
      <c r="C48" s="30">
        <v>2</v>
      </c>
      <c r="D48" s="30">
        <v>1</v>
      </c>
      <c r="E48" s="30">
        <v>1</v>
      </c>
      <c r="F48" s="30">
        <v>3</v>
      </c>
      <c r="G48" s="30"/>
      <c r="H48" s="30"/>
      <c r="I48" s="30">
        <v>7</v>
      </c>
      <c r="J48" s="97">
        <f t="shared" si="0"/>
        <v>3.787141033132074E-05</v>
      </c>
    </row>
    <row r="49" spans="1:10" ht="11.25">
      <c r="A49" s="96" t="s">
        <v>148</v>
      </c>
      <c r="B49" s="28" t="s">
        <v>147</v>
      </c>
      <c r="C49" s="30">
        <v>8</v>
      </c>
      <c r="D49" s="30">
        <v>147</v>
      </c>
      <c r="E49" s="30">
        <v>48</v>
      </c>
      <c r="F49" s="30">
        <v>82</v>
      </c>
      <c r="G49" s="30">
        <v>15</v>
      </c>
      <c r="H49" s="30">
        <v>15</v>
      </c>
      <c r="I49" s="30">
        <v>315</v>
      </c>
      <c r="J49" s="97">
        <f t="shared" si="0"/>
        <v>0.0017042134649094332</v>
      </c>
    </row>
    <row r="50" spans="1:10" ht="11.25">
      <c r="A50" s="96" t="s">
        <v>129</v>
      </c>
      <c r="B50" s="28" t="s">
        <v>128</v>
      </c>
      <c r="C50" s="30">
        <v>574</v>
      </c>
      <c r="D50" s="30">
        <v>552</v>
      </c>
      <c r="E50" s="30">
        <v>628</v>
      </c>
      <c r="F50" s="30">
        <v>2617</v>
      </c>
      <c r="G50" s="30">
        <v>1282</v>
      </c>
      <c r="H50" s="30">
        <v>375</v>
      </c>
      <c r="I50" s="30">
        <v>6028</v>
      </c>
      <c r="J50" s="97">
        <f t="shared" si="0"/>
        <v>0.03261269449674306</v>
      </c>
    </row>
    <row r="51" spans="1:10" ht="11.25">
      <c r="A51" s="96" t="s">
        <v>143</v>
      </c>
      <c r="B51" s="28" t="s">
        <v>142</v>
      </c>
      <c r="C51" s="30">
        <v>1</v>
      </c>
      <c r="D51" s="30"/>
      <c r="E51" s="30">
        <v>3</v>
      </c>
      <c r="F51" s="30">
        <v>114</v>
      </c>
      <c r="G51" s="30">
        <v>43</v>
      </c>
      <c r="H51" s="30">
        <v>3</v>
      </c>
      <c r="I51" s="30">
        <v>164</v>
      </c>
      <c r="J51" s="97">
        <f t="shared" si="0"/>
        <v>0.0008872730420480859</v>
      </c>
    </row>
    <row r="52" spans="1:10" ht="11.25">
      <c r="A52" s="96" t="s">
        <v>186</v>
      </c>
      <c r="B52" s="28" t="s">
        <v>53</v>
      </c>
      <c r="C52" s="30">
        <v>1</v>
      </c>
      <c r="D52" s="30"/>
      <c r="E52" s="30">
        <v>7</v>
      </c>
      <c r="F52" s="30">
        <v>408</v>
      </c>
      <c r="G52" s="30">
        <v>256</v>
      </c>
      <c r="H52" s="30">
        <v>21</v>
      </c>
      <c r="I52" s="30">
        <v>693</v>
      </c>
      <c r="J52" s="97">
        <f t="shared" si="0"/>
        <v>0.003749269622800753</v>
      </c>
    </row>
    <row r="53" spans="1:10" ht="11.25">
      <c r="A53" s="96" t="s">
        <v>189</v>
      </c>
      <c r="B53" s="28" t="s">
        <v>136</v>
      </c>
      <c r="C53" s="30"/>
      <c r="D53" s="30"/>
      <c r="E53" s="30"/>
      <c r="F53" s="30">
        <v>60</v>
      </c>
      <c r="G53" s="30">
        <v>162</v>
      </c>
      <c r="H53" s="30">
        <v>43</v>
      </c>
      <c r="I53" s="30">
        <v>265</v>
      </c>
      <c r="J53" s="97">
        <f t="shared" si="0"/>
        <v>0.0014337033911142852</v>
      </c>
    </row>
    <row r="54" spans="1:10" ht="11.25">
      <c r="A54" s="96" t="s">
        <v>223</v>
      </c>
      <c r="B54" s="28" t="s">
        <v>138</v>
      </c>
      <c r="C54" s="30"/>
      <c r="D54" s="30"/>
      <c r="E54" s="30"/>
      <c r="F54" s="30">
        <v>41</v>
      </c>
      <c r="G54" s="30">
        <v>387</v>
      </c>
      <c r="H54" s="30">
        <v>232</v>
      </c>
      <c r="I54" s="30">
        <v>660</v>
      </c>
      <c r="J54" s="97">
        <f t="shared" si="0"/>
        <v>0.0035707329740959554</v>
      </c>
    </row>
    <row r="55" spans="1:10" ht="11.25">
      <c r="A55" s="122" t="s">
        <v>179</v>
      </c>
      <c r="B55" s="30" t="s">
        <v>117</v>
      </c>
      <c r="C55" s="30">
        <v>3</v>
      </c>
      <c r="D55" s="30">
        <v>32</v>
      </c>
      <c r="E55" s="30"/>
      <c r="F55" s="30">
        <v>1793</v>
      </c>
      <c r="G55" s="30">
        <v>3156</v>
      </c>
      <c r="H55" s="30">
        <v>602</v>
      </c>
      <c r="I55" s="30">
        <v>5586</v>
      </c>
      <c r="J55" s="97">
        <f t="shared" si="0"/>
        <v>0.03022138544439395</v>
      </c>
    </row>
    <row r="56" spans="1:10" ht="11.25">
      <c r="A56" s="96" t="s">
        <v>187</v>
      </c>
      <c r="B56" s="30" t="s">
        <v>137</v>
      </c>
      <c r="C56" s="30"/>
      <c r="D56" s="30"/>
      <c r="E56" s="30"/>
      <c r="F56" s="30">
        <v>17</v>
      </c>
      <c r="G56" s="30">
        <v>60</v>
      </c>
      <c r="H56" s="30">
        <v>15</v>
      </c>
      <c r="I56" s="30">
        <v>92</v>
      </c>
      <c r="J56" s="97">
        <f t="shared" si="0"/>
        <v>0.0004977385357830726</v>
      </c>
    </row>
    <row r="57" spans="1:10" ht="11.25">
      <c r="A57" s="123" t="s">
        <v>219</v>
      </c>
      <c r="B57" s="59" t="s">
        <v>119</v>
      </c>
      <c r="C57" s="30"/>
      <c r="D57" s="30"/>
      <c r="E57" s="30">
        <v>10</v>
      </c>
      <c r="F57" s="30">
        <v>132</v>
      </c>
      <c r="G57" s="30">
        <v>376</v>
      </c>
      <c r="H57" s="30">
        <v>132</v>
      </c>
      <c r="I57" s="30">
        <v>650</v>
      </c>
      <c r="J57" s="97">
        <f t="shared" si="0"/>
        <v>0.0035166309593369256</v>
      </c>
    </row>
    <row r="58" spans="1:10" ht="11.25">
      <c r="A58" s="123" t="s">
        <v>180</v>
      </c>
      <c r="B58" s="28" t="s">
        <v>116</v>
      </c>
      <c r="C58" s="30">
        <v>2</v>
      </c>
      <c r="D58" s="30"/>
      <c r="E58" s="30"/>
      <c r="F58" s="30">
        <v>160</v>
      </c>
      <c r="G58" s="30">
        <v>700</v>
      </c>
      <c r="H58" s="30">
        <v>228</v>
      </c>
      <c r="I58" s="30">
        <v>1090</v>
      </c>
      <c r="J58" s="97">
        <f t="shared" si="0"/>
        <v>0.005897119608734229</v>
      </c>
    </row>
    <row r="59" spans="1:10" ht="11.25">
      <c r="A59" s="96" t="s">
        <v>181</v>
      </c>
      <c r="B59" s="28" t="s">
        <v>118</v>
      </c>
      <c r="C59" s="30">
        <v>5</v>
      </c>
      <c r="D59" s="30"/>
      <c r="E59" s="30">
        <v>2</v>
      </c>
      <c r="F59" s="30">
        <v>236</v>
      </c>
      <c r="G59" s="30">
        <v>255</v>
      </c>
      <c r="H59" s="30">
        <v>27</v>
      </c>
      <c r="I59" s="30">
        <v>525</v>
      </c>
      <c r="J59" s="97">
        <f t="shared" si="0"/>
        <v>0.0028403557748490553</v>
      </c>
    </row>
    <row r="60" spans="1:10" ht="11.25">
      <c r="A60" s="96" t="s">
        <v>188</v>
      </c>
      <c r="B60" s="28" t="s">
        <v>135</v>
      </c>
      <c r="C60" s="30"/>
      <c r="D60" s="30"/>
      <c r="E60" s="30"/>
      <c r="F60" s="30">
        <v>7</v>
      </c>
      <c r="G60" s="30">
        <v>8</v>
      </c>
      <c r="H60" s="30">
        <v>10</v>
      </c>
      <c r="I60" s="30">
        <v>25</v>
      </c>
      <c r="J60" s="97">
        <f t="shared" si="0"/>
        <v>0.00013525503689757406</v>
      </c>
    </row>
    <row r="61" spans="1:10" ht="11.25">
      <c r="A61" s="96" t="s">
        <v>164</v>
      </c>
      <c r="B61" s="59" t="s">
        <v>165</v>
      </c>
      <c r="C61" s="30"/>
      <c r="D61" s="30">
        <v>2</v>
      </c>
      <c r="E61" s="30">
        <v>2</v>
      </c>
      <c r="F61" s="30">
        <v>6</v>
      </c>
      <c r="G61" s="30">
        <v>10</v>
      </c>
      <c r="H61" s="30">
        <v>2</v>
      </c>
      <c r="I61" s="30">
        <v>22</v>
      </c>
      <c r="J61" s="97">
        <f t="shared" si="0"/>
        <v>0.00011902443246986518</v>
      </c>
    </row>
    <row r="62" spans="1:10" ht="11.25">
      <c r="A62" s="96" t="s">
        <v>72</v>
      </c>
      <c r="B62" s="28" t="s">
        <v>71</v>
      </c>
      <c r="C62" s="30">
        <v>1</v>
      </c>
      <c r="D62" s="30">
        <v>3</v>
      </c>
      <c r="E62" s="30">
        <v>6</v>
      </c>
      <c r="F62" s="30">
        <v>67</v>
      </c>
      <c r="G62" s="30">
        <v>67</v>
      </c>
      <c r="H62" s="30">
        <v>16</v>
      </c>
      <c r="I62" s="30">
        <v>160</v>
      </c>
      <c r="J62" s="97">
        <f t="shared" si="0"/>
        <v>0.0008656322361444741</v>
      </c>
    </row>
    <row r="63" spans="1:10" ht="11.25">
      <c r="A63" s="96" t="s">
        <v>157</v>
      </c>
      <c r="B63" s="28" t="s">
        <v>158</v>
      </c>
      <c r="C63" s="30">
        <v>40</v>
      </c>
      <c r="D63" s="30">
        <v>1</v>
      </c>
      <c r="E63" s="30">
        <v>1</v>
      </c>
      <c r="F63" s="30">
        <v>507</v>
      </c>
      <c r="G63" s="30">
        <v>496</v>
      </c>
      <c r="H63" s="30">
        <v>61</v>
      </c>
      <c r="I63" s="30">
        <v>1106</v>
      </c>
      <c r="J63" s="97">
        <f t="shared" si="0"/>
        <v>0.005983682832348677</v>
      </c>
    </row>
    <row r="64" spans="1:10" ht="11.25">
      <c r="A64" s="124" t="s">
        <v>115</v>
      </c>
      <c r="B64" s="15"/>
      <c r="C64" s="25">
        <v>6290</v>
      </c>
      <c r="D64" s="25">
        <v>2870</v>
      </c>
      <c r="E64" s="25">
        <v>3924</v>
      </c>
      <c r="F64" s="25">
        <v>46713</v>
      </c>
      <c r="G64" s="25">
        <v>18315</v>
      </c>
      <c r="H64" s="25">
        <v>5143</v>
      </c>
      <c r="I64" s="25">
        <v>84073</v>
      </c>
      <c r="J64" s="93">
        <f t="shared" si="0"/>
        <v>0.4548518686835898</v>
      </c>
    </row>
    <row r="65" spans="1:10" s="36" customFormat="1" ht="11.25">
      <c r="A65" s="92" t="s">
        <v>1</v>
      </c>
      <c r="B65" s="53"/>
      <c r="C65" s="208">
        <v>9413</v>
      </c>
      <c r="D65" s="208">
        <v>7940</v>
      </c>
      <c r="E65" s="208">
        <v>10048</v>
      </c>
      <c r="F65" s="208">
        <v>109712</v>
      </c>
      <c r="G65" s="208">
        <v>37163</v>
      </c>
      <c r="H65" s="208">
        <v>10560</v>
      </c>
      <c r="I65" s="208">
        <v>184836</v>
      </c>
      <c r="J65" s="209">
        <f t="shared" si="0"/>
        <v>1</v>
      </c>
    </row>
    <row r="66" spans="1:10" ht="11.25">
      <c r="A66" s="8" t="s">
        <v>255</v>
      </c>
      <c r="D66" s="46"/>
      <c r="E66" s="46"/>
      <c r="F66" s="46"/>
      <c r="G66" s="46"/>
      <c r="H66" s="46"/>
      <c r="I66" s="46"/>
      <c r="J66" s="47"/>
    </row>
    <row r="67" spans="1:10" ht="11.25">
      <c r="A67" s="8" t="s">
        <v>214</v>
      </c>
      <c r="D67" s="46"/>
      <c r="E67" s="46"/>
      <c r="F67" s="46"/>
      <c r="G67" s="46"/>
      <c r="H67" s="46"/>
      <c r="I67" s="46"/>
      <c r="J67" s="47"/>
    </row>
    <row r="68" spans="1:10" ht="11.25">
      <c r="A68" s="9" t="s">
        <v>215</v>
      </c>
      <c r="D68" s="46"/>
      <c r="E68" s="46"/>
      <c r="F68" s="46"/>
      <c r="G68" s="46"/>
      <c r="H68" s="46"/>
      <c r="I68" s="46"/>
      <c r="J68" s="47"/>
    </row>
    <row r="69" spans="1:9" ht="11.25">
      <c r="A69" s="48" t="s">
        <v>196</v>
      </c>
      <c r="C69" s="12"/>
      <c r="D69" s="12"/>
      <c r="E69" s="12"/>
      <c r="F69" s="12"/>
      <c r="G69" s="12"/>
      <c r="H69" s="12"/>
      <c r="I69" s="12"/>
    </row>
    <row r="70" spans="1:11" ht="11.25">
      <c r="A70" s="8" t="s">
        <v>213</v>
      </c>
      <c r="I70" s="42"/>
      <c r="J70" s="36"/>
      <c r="K70" s="42"/>
    </row>
    <row r="71" spans="1:10" ht="11.25">
      <c r="A71" s="241" t="s">
        <v>208</v>
      </c>
      <c r="B71" s="241"/>
      <c r="C71" s="241"/>
      <c r="D71" s="241"/>
      <c r="E71" s="241"/>
      <c r="F71" s="241"/>
      <c r="G71" s="241"/>
      <c r="H71" s="241"/>
      <c r="I71" s="241"/>
      <c r="J71" s="241"/>
    </row>
  </sheetData>
  <mergeCells count="6">
    <mergeCell ref="A1:J1"/>
    <mergeCell ref="A71:J71"/>
    <mergeCell ref="C4:I4"/>
    <mergeCell ref="A2:J2"/>
    <mergeCell ref="A5:A6"/>
    <mergeCell ref="J4:J6"/>
  </mergeCells>
  <hyperlinks>
    <hyperlink ref="A71" location="Indice!A1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rtegtmeier</dc:creator>
  <cp:keywords/>
  <dc:description/>
  <cp:lastModifiedBy>Fernando Cardoch</cp:lastModifiedBy>
  <cp:lastPrinted>2004-11-08T19:29:54Z</cp:lastPrinted>
  <dcterms:created xsi:type="dcterms:W3CDTF">2002-12-11T15:04:21Z</dcterms:created>
  <dcterms:modified xsi:type="dcterms:W3CDTF">2006-12-20T01:44:10Z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